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iza\Documents\UFF\Aulas UFF\Aulas ADM\"/>
    </mc:Choice>
  </mc:AlternateContent>
  <bookViews>
    <workbookView minimized="1" xWindow="0" yWindow="0" windowWidth="15360" windowHeight="7155" tabRatio="598" firstSheet="1" activeTab="5"/>
  </bookViews>
  <sheets>
    <sheet name="HOME" sheetId="1" r:id="rId1"/>
    <sheet name="NOTAS METODOLÓGICAS" sheetId="2" r:id="rId2"/>
    <sheet name="PIB" sheetId="3" r:id="rId3"/>
    <sheet name="VARIAÇÃO" sheetId="4" r:id="rId4"/>
    <sheet name="PARTICIPAÇÃO_AGRO" sheetId="5" r:id="rId5"/>
    <sheet name="PARTICIPAÇÃO_BR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6" l="1"/>
  <c r="F23" i="6"/>
  <c r="P23" i="6" l="1"/>
  <c r="M23" i="6"/>
  <c r="E23" i="6"/>
  <c r="G23" i="6"/>
  <c r="J23" i="6"/>
  <c r="S23" i="6"/>
  <c r="Q23" i="6"/>
  <c r="K23" i="6"/>
  <c r="D23" i="6"/>
  <c r="R23" i="6"/>
  <c r="T23" i="6"/>
  <c r="L23" i="6"/>
  <c r="Z23" i="5" l="1"/>
  <c r="AB23" i="5"/>
  <c r="AJ23" i="5"/>
  <c r="AG23" i="5"/>
  <c r="T23" i="5"/>
  <c r="AC23" i="5"/>
  <c r="AH23" i="5"/>
  <c r="AI23" i="5"/>
  <c r="U23" i="5"/>
  <c r="AD23" i="5"/>
  <c r="AA23" i="5"/>
  <c r="W23" i="5"/>
  <c r="AF23" i="5"/>
  <c r="V23" i="5"/>
  <c r="J23" i="5" l="1"/>
  <c r="H23" i="6"/>
  <c r="Q23" i="5"/>
  <c r="K23" i="5"/>
  <c r="O23" i="5"/>
  <c r="X23" i="5"/>
  <c r="F23" i="5"/>
  <c r="D23" i="5"/>
  <c r="L23" i="5"/>
  <c r="E23" i="5"/>
  <c r="C23" i="5"/>
  <c r="P23" i="5"/>
  <c r="B23" i="5"/>
  <c r="R23" i="5"/>
  <c r="H23" i="5"/>
  <c r="N23" i="5"/>
  <c r="I23" i="5"/>
  <c r="D22" i="6" l="1"/>
  <c r="F22" i="6"/>
  <c r="S22" i="6"/>
  <c r="N22" i="6"/>
  <c r="M22" i="6"/>
  <c r="E22" i="6"/>
  <c r="K22" i="6"/>
  <c r="R22" i="6"/>
  <c r="T22" i="6"/>
  <c r="Q22" i="6"/>
  <c r="P22" i="6"/>
  <c r="L22" i="6"/>
  <c r="G22" i="6"/>
  <c r="J22" i="6"/>
  <c r="AI22" i="5" l="1"/>
  <c r="Z22" i="5"/>
  <c r="U22" i="5"/>
  <c r="W22" i="5"/>
  <c r="AJ22" i="5"/>
  <c r="AC22" i="5"/>
  <c r="T22" i="5"/>
  <c r="AF22" i="5"/>
  <c r="AA22" i="5"/>
  <c r="I22" i="5"/>
  <c r="AG22" i="5"/>
  <c r="V22" i="5"/>
  <c r="AB22" i="5"/>
  <c r="AH22" i="5"/>
  <c r="AD22" i="5"/>
  <c r="H22" i="6"/>
  <c r="Q21" i="6"/>
  <c r="G21" i="6"/>
  <c r="F21" i="6"/>
  <c r="E21" i="6"/>
  <c r="S21" i="6"/>
  <c r="K21" i="6"/>
  <c r="T21" i="6"/>
  <c r="N21" i="6"/>
  <c r="P21" i="6"/>
  <c r="M21" i="6"/>
  <c r="J21" i="6"/>
  <c r="R21" i="6"/>
  <c r="L21" i="6"/>
  <c r="O22" i="5" l="1"/>
  <c r="P22" i="5"/>
  <c r="E22" i="5"/>
  <c r="Q22" i="5"/>
  <c r="K22" i="5"/>
  <c r="H22" i="5"/>
  <c r="AC21" i="5"/>
  <c r="E21" i="5"/>
  <c r="AH21" i="5"/>
  <c r="AG21" i="5"/>
  <c r="Z21" i="5"/>
  <c r="AJ21" i="5"/>
  <c r="X22" i="5"/>
  <c r="F22" i="5"/>
  <c r="AB21" i="5"/>
  <c r="AA21" i="5"/>
  <c r="AF21" i="5"/>
  <c r="AI21" i="5"/>
  <c r="D21" i="6"/>
  <c r="AD21" i="5"/>
  <c r="L22" i="5"/>
  <c r="J22" i="5"/>
  <c r="D22" i="5"/>
  <c r="N22" i="5"/>
  <c r="B22" i="5"/>
  <c r="R22" i="5"/>
  <c r="C22" i="5"/>
  <c r="H21" i="6"/>
  <c r="T21" i="5" l="1"/>
  <c r="B21" i="5"/>
  <c r="X21" i="5"/>
  <c r="F21" i="5"/>
  <c r="J21" i="5"/>
  <c r="R21" i="5"/>
  <c r="P21" i="5"/>
  <c r="W21" i="5"/>
  <c r="K21" i="5"/>
  <c r="U21" i="5"/>
  <c r="V21" i="5"/>
  <c r="L21" i="5"/>
  <c r="N21" i="5"/>
  <c r="C21" i="5"/>
  <c r="Q21" i="5"/>
  <c r="I21" i="5"/>
  <c r="D21" i="5"/>
  <c r="H21" i="5"/>
  <c r="O21" i="5"/>
  <c r="M20" i="6"/>
  <c r="P20" i="6"/>
  <c r="F20" i="6"/>
  <c r="K20" i="6"/>
  <c r="N20" i="6" l="1"/>
  <c r="J20" i="6"/>
  <c r="E20" i="6"/>
  <c r="T20" i="6"/>
  <c r="L20" i="6"/>
  <c r="R20" i="6"/>
  <c r="S20" i="6"/>
  <c r="G20" i="6"/>
  <c r="Q20" i="6"/>
  <c r="H20" i="6"/>
  <c r="J24" i="6"/>
  <c r="G24" i="6"/>
  <c r="N24" i="6"/>
  <c r="S24" i="6"/>
  <c r="R24" i="6"/>
  <c r="M24" i="6"/>
  <c r="K24" i="6"/>
  <c r="E24" i="6"/>
  <c r="P24" i="6"/>
  <c r="T24" i="6"/>
  <c r="D24" i="6"/>
  <c r="L24" i="6"/>
  <c r="Q24" i="6"/>
  <c r="F24" i="6"/>
  <c r="L19" i="6"/>
  <c r="S19" i="6"/>
  <c r="P19" i="6"/>
  <c r="F19" i="6"/>
  <c r="J19" i="6"/>
  <c r="G19" i="6"/>
  <c r="R19" i="6"/>
  <c r="E19" i="6"/>
  <c r="D19" i="6"/>
  <c r="Q19" i="6"/>
  <c r="M19" i="6"/>
  <c r="N19" i="6"/>
  <c r="T19" i="6"/>
  <c r="K19" i="6"/>
  <c r="I20" i="5" l="1"/>
  <c r="D20" i="5"/>
  <c r="V20" i="5"/>
  <c r="D20" i="6"/>
  <c r="AG19" i="5"/>
  <c r="T24" i="5"/>
  <c r="AG20" i="5"/>
  <c r="O20" i="5"/>
  <c r="AI20" i="5"/>
  <c r="Q20" i="5"/>
  <c r="Z20" i="5"/>
  <c r="H20" i="5"/>
  <c r="AJ19" i="5"/>
  <c r="T19" i="5"/>
  <c r="Z19" i="5"/>
  <c r="AB19" i="5"/>
  <c r="V24" i="5"/>
  <c r="AJ24" i="5"/>
  <c r="AC24" i="5"/>
  <c r="W24" i="5"/>
  <c r="AA20" i="5"/>
  <c r="W19" i="5"/>
  <c r="AA24" i="5"/>
  <c r="AB20" i="5"/>
  <c r="J20" i="5"/>
  <c r="AJ20" i="5"/>
  <c r="R20" i="5"/>
  <c r="AD20" i="5"/>
  <c r="L20" i="5"/>
  <c r="AD19" i="5"/>
  <c r="U19" i="5"/>
  <c r="V19" i="5"/>
  <c r="AG24" i="5"/>
  <c r="AF24" i="5"/>
  <c r="AH24" i="5"/>
  <c r="Z24" i="5"/>
  <c r="X20" i="5"/>
  <c r="F20" i="5"/>
  <c r="K20" i="5"/>
  <c r="W20" i="5"/>
  <c r="E20" i="5"/>
  <c r="T20" i="5"/>
  <c r="B20" i="5"/>
  <c r="AH20" i="5"/>
  <c r="P20" i="5"/>
  <c r="U20" i="5"/>
  <c r="C20" i="5"/>
  <c r="N20" i="5"/>
  <c r="AA19" i="5"/>
  <c r="AI19" i="5"/>
  <c r="AD24" i="5"/>
  <c r="AC19" i="5"/>
  <c r="AH19" i="5"/>
  <c r="AF19" i="5"/>
  <c r="AB24" i="5"/>
  <c r="U24" i="5"/>
  <c r="AI24" i="5"/>
  <c r="AC20" i="5"/>
  <c r="AF20" i="5"/>
  <c r="H19" i="6"/>
  <c r="K24" i="5"/>
  <c r="L18" i="6"/>
  <c r="K18" i="6"/>
  <c r="J18" i="6"/>
  <c r="D18" i="6"/>
  <c r="Q18" i="6"/>
  <c r="R18" i="6"/>
  <c r="P18" i="6"/>
  <c r="E18" i="6"/>
  <c r="N18" i="6"/>
  <c r="S18" i="6"/>
  <c r="G18" i="6"/>
  <c r="T18" i="6"/>
  <c r="F18" i="6"/>
  <c r="M18" i="6"/>
  <c r="H24" i="5" l="1"/>
  <c r="P19" i="5"/>
  <c r="H19" i="5"/>
  <c r="Q24" i="5"/>
  <c r="Q19" i="5"/>
  <c r="D24" i="5"/>
  <c r="B24" i="5"/>
  <c r="R24" i="5"/>
  <c r="H24" i="6"/>
  <c r="J24" i="5"/>
  <c r="N24" i="5"/>
  <c r="R19" i="5"/>
  <c r="AI18" i="5"/>
  <c r="V18" i="5"/>
  <c r="AD18" i="5"/>
  <c r="AG18" i="5"/>
  <c r="AB18" i="5"/>
  <c r="X19" i="5"/>
  <c r="F19" i="5"/>
  <c r="D19" i="5"/>
  <c r="L19" i="5"/>
  <c r="E19" i="5"/>
  <c r="AC18" i="5"/>
  <c r="AA18" i="5"/>
  <c r="AJ18" i="5"/>
  <c r="U18" i="5"/>
  <c r="T18" i="5"/>
  <c r="C24" i="5"/>
  <c r="N19" i="5"/>
  <c r="K19" i="5"/>
  <c r="L24" i="5"/>
  <c r="I19" i="5"/>
  <c r="P24" i="5"/>
  <c r="O24" i="5"/>
  <c r="E24" i="5"/>
  <c r="J19" i="5"/>
  <c r="B19" i="5"/>
  <c r="O19" i="5"/>
  <c r="AH18" i="5"/>
  <c r="W18" i="5"/>
  <c r="AF18" i="5"/>
  <c r="Z18" i="5"/>
  <c r="X24" i="5"/>
  <c r="F24" i="5"/>
  <c r="C19" i="5"/>
  <c r="I24" i="5"/>
  <c r="M17" i="6"/>
  <c r="E25" i="6"/>
  <c r="Q25" i="6"/>
  <c r="K25" i="6"/>
  <c r="L25" i="6"/>
  <c r="S25" i="6"/>
  <c r="J25" i="6"/>
  <c r="N25" i="6"/>
  <c r="T25" i="6"/>
  <c r="F25" i="6"/>
  <c r="G25" i="6"/>
  <c r="P25" i="6"/>
  <c r="M25" i="6"/>
  <c r="R25" i="6"/>
  <c r="D25" i="6"/>
  <c r="H18" i="6"/>
  <c r="X18" i="5" l="1"/>
  <c r="F18" i="5"/>
  <c r="AJ25" i="5"/>
  <c r="N18" i="5"/>
  <c r="P18" i="5"/>
  <c r="J18" i="5"/>
  <c r="AF25" i="5"/>
  <c r="AD25" i="5"/>
  <c r="AA25" i="5"/>
  <c r="C18" i="5"/>
  <c r="K18" i="5"/>
  <c r="AB25" i="5"/>
  <c r="L18" i="5"/>
  <c r="T25" i="5"/>
  <c r="W25" i="5"/>
  <c r="Z25" i="5"/>
  <c r="AG25" i="5"/>
  <c r="H18" i="5"/>
  <c r="E18" i="5"/>
  <c r="O18" i="5"/>
  <c r="D18" i="5"/>
  <c r="Q18" i="5"/>
  <c r="AC25" i="5"/>
  <c r="AH25" i="5"/>
  <c r="V25" i="5"/>
  <c r="AI25" i="5"/>
  <c r="U25" i="5"/>
  <c r="B18" i="5"/>
  <c r="R18" i="5"/>
  <c r="I18" i="5"/>
  <c r="N17" i="6"/>
  <c r="E17" i="6"/>
  <c r="J26" i="6"/>
  <c r="R26" i="6"/>
  <c r="G26" i="6"/>
  <c r="N26" i="6"/>
  <c r="K26" i="6"/>
  <c r="M26" i="6"/>
  <c r="D26" i="6"/>
  <c r="P26" i="6"/>
  <c r="L26" i="6"/>
  <c r="Q26" i="6"/>
  <c r="F26" i="6"/>
  <c r="T26" i="6"/>
  <c r="E26" i="6"/>
  <c r="S26" i="6"/>
  <c r="E16" i="6"/>
  <c r="G16" i="6"/>
  <c r="P16" i="6"/>
  <c r="F16" i="6"/>
  <c r="T16" i="6"/>
  <c r="N16" i="6"/>
  <c r="D16" i="6"/>
  <c r="J16" i="6"/>
  <c r="M16" i="6"/>
  <c r="Q16" i="6"/>
  <c r="R16" i="6"/>
  <c r="L16" i="6"/>
  <c r="S16" i="6"/>
  <c r="K16" i="6"/>
  <c r="J25" i="5" l="1"/>
  <c r="H25" i="6"/>
  <c r="Q25" i="5"/>
  <c r="B25" i="5"/>
  <c r="R25" i="5"/>
  <c r="P25" i="5"/>
  <c r="H25" i="5"/>
  <c r="AI16" i="5"/>
  <c r="U16" i="5"/>
  <c r="AB26" i="5"/>
  <c r="Z26" i="5"/>
  <c r="Q17" i="6"/>
  <c r="S17" i="6"/>
  <c r="AB16" i="5"/>
  <c r="V16" i="5"/>
  <c r="AJ26" i="5"/>
  <c r="AF26" i="5"/>
  <c r="AD26" i="5"/>
  <c r="F17" i="6"/>
  <c r="J17" i="6"/>
  <c r="D17" i="6"/>
  <c r="I25" i="5"/>
  <c r="N25" i="5"/>
  <c r="AJ16" i="5"/>
  <c r="AA26" i="5"/>
  <c r="Z16" i="5"/>
  <c r="H16" i="5"/>
  <c r="AH16" i="5"/>
  <c r="T16" i="5"/>
  <c r="AF16" i="5"/>
  <c r="V26" i="5"/>
  <c r="T26" i="5"/>
  <c r="W26" i="5"/>
  <c r="G17" i="6"/>
  <c r="R17" i="6"/>
  <c r="C25" i="5"/>
  <c r="D25" i="5"/>
  <c r="O25" i="5"/>
  <c r="E25" i="5"/>
  <c r="AC16" i="5"/>
  <c r="U26" i="5"/>
  <c r="L17" i="6"/>
  <c r="AA16" i="5"/>
  <c r="AG16" i="5"/>
  <c r="AD16" i="5"/>
  <c r="W16" i="5"/>
  <c r="X25" i="5"/>
  <c r="F25" i="5"/>
  <c r="AI26" i="5"/>
  <c r="AG26" i="5"/>
  <c r="AC26" i="5"/>
  <c r="AH26" i="5"/>
  <c r="P17" i="6"/>
  <c r="T17" i="6"/>
  <c r="K17" i="6"/>
  <c r="K25" i="5"/>
  <c r="L25" i="5"/>
  <c r="F15" i="6"/>
  <c r="E15" i="6"/>
  <c r="M15" i="6"/>
  <c r="R15" i="6"/>
  <c r="T15" i="6"/>
  <c r="P15" i="6"/>
  <c r="D15" i="6"/>
  <c r="Q15" i="6"/>
  <c r="J15" i="6"/>
  <c r="G15" i="6"/>
  <c r="K15" i="6"/>
  <c r="S15" i="6"/>
  <c r="N15" i="6"/>
  <c r="L15" i="6"/>
  <c r="E27" i="6"/>
  <c r="D27" i="6"/>
  <c r="K27" i="6"/>
  <c r="P27" i="6"/>
  <c r="G27" i="6"/>
  <c r="Q27" i="6"/>
  <c r="S27" i="6"/>
  <c r="F27" i="6"/>
  <c r="J27" i="6"/>
  <c r="N27" i="6"/>
  <c r="M27" i="6"/>
  <c r="L27" i="6"/>
  <c r="T27" i="6"/>
  <c r="R27" i="6"/>
  <c r="H26" i="6"/>
  <c r="H16" i="6"/>
  <c r="J16" i="5" l="1"/>
  <c r="Q26" i="5"/>
  <c r="K26" i="5"/>
  <c r="B26" i="5"/>
  <c r="B16" i="5"/>
  <c r="R16" i="5"/>
  <c r="C16" i="5"/>
  <c r="AD17" i="5"/>
  <c r="I26" i="5"/>
  <c r="J26" i="5"/>
  <c r="AI27" i="5"/>
  <c r="AC15" i="5"/>
  <c r="AI17" i="5"/>
  <c r="X16" i="5"/>
  <c r="F16" i="5"/>
  <c r="X26" i="5"/>
  <c r="F26" i="5"/>
  <c r="AH27" i="5"/>
  <c r="AD27" i="5"/>
  <c r="AG27" i="5"/>
  <c r="T27" i="5"/>
  <c r="AB15" i="5"/>
  <c r="W15" i="5"/>
  <c r="AF15" i="5"/>
  <c r="U15" i="5"/>
  <c r="E16" i="5"/>
  <c r="O16" i="5"/>
  <c r="AB17" i="5"/>
  <c r="K16" i="5"/>
  <c r="AH17" i="5"/>
  <c r="E26" i="5"/>
  <c r="D26" i="5"/>
  <c r="N26" i="5"/>
  <c r="AA27" i="5"/>
  <c r="T15" i="5"/>
  <c r="H17" i="6"/>
  <c r="T17" i="5"/>
  <c r="AJ27" i="5"/>
  <c r="Z27" i="5"/>
  <c r="W27" i="5"/>
  <c r="U27" i="5"/>
  <c r="AD15" i="5"/>
  <c r="Z15" i="5"/>
  <c r="AJ15" i="5"/>
  <c r="V15" i="5"/>
  <c r="AA17" i="5"/>
  <c r="AF17" i="5"/>
  <c r="P26" i="5"/>
  <c r="O26" i="5"/>
  <c r="N16" i="5"/>
  <c r="P16" i="5"/>
  <c r="Z17" i="5"/>
  <c r="H17" i="5"/>
  <c r="AC17" i="5"/>
  <c r="D16" i="5"/>
  <c r="AG17" i="5"/>
  <c r="O17" i="5"/>
  <c r="H26" i="5"/>
  <c r="Q16" i="5"/>
  <c r="AC27" i="5"/>
  <c r="AA15" i="5"/>
  <c r="AJ17" i="5"/>
  <c r="V17" i="5"/>
  <c r="AB27" i="5"/>
  <c r="V27" i="5"/>
  <c r="AF27" i="5"/>
  <c r="AI15" i="5"/>
  <c r="AG15" i="5"/>
  <c r="AH15" i="5"/>
  <c r="L16" i="5"/>
  <c r="I16" i="5"/>
  <c r="C26" i="5"/>
  <c r="W17" i="5"/>
  <c r="L26" i="5"/>
  <c r="R26" i="5"/>
  <c r="U17" i="5"/>
  <c r="L28" i="6"/>
  <c r="E28" i="6"/>
  <c r="N28" i="6"/>
  <c r="M28" i="6"/>
  <c r="R28" i="6"/>
  <c r="K28" i="6"/>
  <c r="G28" i="6"/>
  <c r="J28" i="6"/>
  <c r="P28" i="6"/>
  <c r="S28" i="6"/>
  <c r="Q28" i="6"/>
  <c r="D28" i="6"/>
  <c r="T28" i="6"/>
  <c r="F28" i="6"/>
  <c r="H15" i="6"/>
  <c r="B27" i="5"/>
  <c r="E13" i="6"/>
  <c r="T13" i="6"/>
  <c r="L13" i="6"/>
  <c r="J13" i="6"/>
  <c r="F13" i="6"/>
  <c r="R13" i="6"/>
  <c r="P13" i="6"/>
  <c r="K13" i="6"/>
  <c r="M13" i="6"/>
  <c r="D13" i="6"/>
  <c r="G13" i="6"/>
  <c r="S13" i="6"/>
  <c r="Q13" i="6"/>
  <c r="N13" i="6"/>
  <c r="D14" i="6"/>
  <c r="T14" i="6"/>
  <c r="E14" i="6"/>
  <c r="K14" i="6"/>
  <c r="L14" i="6"/>
  <c r="G14" i="6"/>
  <c r="S14" i="6"/>
  <c r="F14" i="6"/>
  <c r="Q14" i="6"/>
  <c r="N14" i="6"/>
  <c r="P14" i="6"/>
  <c r="R14" i="6"/>
  <c r="M14" i="6"/>
  <c r="J14" i="6"/>
  <c r="R17" i="5" l="1"/>
  <c r="O15" i="5"/>
  <c r="E17" i="5"/>
  <c r="D17" i="5"/>
  <c r="I17" i="5"/>
  <c r="C15" i="5"/>
  <c r="R27" i="5"/>
  <c r="E27" i="5"/>
  <c r="L27" i="5"/>
  <c r="Q27" i="5"/>
  <c r="J27" i="5"/>
  <c r="L15" i="5"/>
  <c r="Q17" i="5"/>
  <c r="P27" i="5"/>
  <c r="H27" i="6"/>
  <c r="N27" i="5"/>
  <c r="I15" i="5"/>
  <c r="R15" i="5"/>
  <c r="E15" i="5"/>
  <c r="AF14" i="5"/>
  <c r="AF13" i="5"/>
  <c r="AF28" i="5"/>
  <c r="Z14" i="5"/>
  <c r="AD14" i="5"/>
  <c r="W14" i="5"/>
  <c r="AJ14" i="5"/>
  <c r="AD13" i="5"/>
  <c r="T13" i="5"/>
  <c r="AH13" i="5"/>
  <c r="AJ13" i="5"/>
  <c r="X15" i="5"/>
  <c r="F15" i="5"/>
  <c r="T28" i="5"/>
  <c r="Z28" i="5"/>
  <c r="AC28" i="5"/>
  <c r="X17" i="5"/>
  <c r="F17" i="5"/>
  <c r="K17" i="5"/>
  <c r="L17" i="5"/>
  <c r="C17" i="5"/>
  <c r="J17" i="5"/>
  <c r="U14" i="5"/>
  <c r="W13" i="5"/>
  <c r="AH28" i="5"/>
  <c r="AC14" i="5"/>
  <c r="AG14" i="5"/>
  <c r="AB14" i="5"/>
  <c r="T14" i="5"/>
  <c r="AG13" i="5"/>
  <c r="AC13" i="5"/>
  <c r="V13" i="5"/>
  <c r="U13" i="5"/>
  <c r="AG28" i="5"/>
  <c r="W28" i="5"/>
  <c r="AD28" i="5"/>
  <c r="P15" i="5"/>
  <c r="Q15" i="5"/>
  <c r="D27" i="5"/>
  <c r="K27" i="5"/>
  <c r="N17" i="5"/>
  <c r="D15" i="5"/>
  <c r="H15" i="5"/>
  <c r="C27" i="5"/>
  <c r="H27" i="5"/>
  <c r="P17" i="5"/>
  <c r="N15" i="5"/>
  <c r="J15" i="5"/>
  <c r="O27" i="5"/>
  <c r="K15" i="5"/>
  <c r="AI14" i="5"/>
  <c r="AB13" i="5"/>
  <c r="AJ28" i="5"/>
  <c r="AB28" i="5"/>
  <c r="AH14" i="5"/>
  <c r="V14" i="5"/>
  <c r="AA14" i="5"/>
  <c r="AI13" i="5"/>
  <c r="AA13" i="5"/>
  <c r="Z13" i="5"/>
  <c r="X27" i="5"/>
  <c r="F27" i="5"/>
  <c r="V28" i="5"/>
  <c r="AI28" i="5"/>
  <c r="AA28" i="5"/>
  <c r="U28" i="5"/>
  <c r="B17" i="5"/>
  <c r="B15" i="5"/>
  <c r="I27" i="5"/>
  <c r="T12" i="6"/>
  <c r="N12" i="6"/>
  <c r="J12" i="6"/>
  <c r="Q12" i="6"/>
  <c r="G12" i="6"/>
  <c r="M12" i="6"/>
  <c r="F12" i="6"/>
  <c r="K12" i="6"/>
  <c r="R12" i="6"/>
  <c r="L12" i="6"/>
  <c r="S12" i="6"/>
  <c r="P12" i="6"/>
  <c r="E12" i="6"/>
  <c r="D12" i="6"/>
  <c r="J29" i="6"/>
  <c r="K29" i="6"/>
  <c r="R29" i="6"/>
  <c r="Q29" i="6"/>
  <c r="D29" i="6"/>
  <c r="M29" i="6"/>
  <c r="F29" i="6"/>
  <c r="T29" i="6"/>
  <c r="P29" i="6"/>
  <c r="S29" i="6"/>
  <c r="N29" i="6"/>
  <c r="L29" i="6"/>
  <c r="G29" i="6"/>
  <c r="E29" i="6"/>
  <c r="N13" i="5" l="1"/>
  <c r="H13" i="6"/>
  <c r="H14" i="5"/>
  <c r="H14" i="6"/>
  <c r="N28" i="5"/>
  <c r="H28" i="6"/>
  <c r="AB29" i="5"/>
  <c r="AJ29" i="5"/>
  <c r="AG29" i="5"/>
  <c r="AI12" i="5"/>
  <c r="V12" i="5"/>
  <c r="Z12" i="5"/>
  <c r="I14" i="5"/>
  <c r="P14" i="5"/>
  <c r="R28" i="5"/>
  <c r="J13" i="5"/>
  <c r="E28" i="5"/>
  <c r="D13" i="5"/>
  <c r="O13" i="5"/>
  <c r="J14" i="5"/>
  <c r="K14" i="5"/>
  <c r="E13" i="5"/>
  <c r="H28" i="5"/>
  <c r="P13" i="5"/>
  <c r="L13" i="5"/>
  <c r="E14" i="5"/>
  <c r="AD29" i="5"/>
  <c r="V29" i="5"/>
  <c r="AH29" i="5"/>
  <c r="X13" i="5"/>
  <c r="F13" i="5"/>
  <c r="T12" i="5"/>
  <c r="AB12" i="5"/>
  <c r="AC12" i="5"/>
  <c r="AD12" i="5"/>
  <c r="X14" i="5"/>
  <c r="F14" i="5"/>
  <c r="I28" i="5"/>
  <c r="D28" i="5"/>
  <c r="H13" i="5"/>
  <c r="Q13" i="5"/>
  <c r="U29" i="5"/>
  <c r="AI29" i="5"/>
  <c r="AC29" i="5"/>
  <c r="AA29" i="5"/>
  <c r="U12" i="5"/>
  <c r="AH12" i="5"/>
  <c r="W12" i="5"/>
  <c r="AJ12" i="5"/>
  <c r="D14" i="5"/>
  <c r="J28" i="5"/>
  <c r="Q14" i="5"/>
  <c r="L28" i="5"/>
  <c r="O28" i="5"/>
  <c r="C13" i="5"/>
  <c r="K13" i="5"/>
  <c r="B14" i="5"/>
  <c r="O14" i="5"/>
  <c r="P28" i="5"/>
  <c r="C14" i="5"/>
  <c r="K28" i="5"/>
  <c r="B28" i="5"/>
  <c r="R13" i="5"/>
  <c r="B13" i="5"/>
  <c r="R14" i="5"/>
  <c r="L14" i="5"/>
  <c r="N14" i="5"/>
  <c r="W29" i="5"/>
  <c r="AF29" i="5"/>
  <c r="T29" i="5"/>
  <c r="Z29" i="5"/>
  <c r="X28" i="5"/>
  <c r="F28" i="5"/>
  <c r="AF12" i="5"/>
  <c r="AA12" i="5"/>
  <c r="AG12" i="5"/>
  <c r="C28" i="5"/>
  <c r="Q28" i="5"/>
  <c r="I13" i="5"/>
  <c r="L11" i="6"/>
  <c r="G11" i="6"/>
  <c r="D11" i="6"/>
  <c r="S11" i="6"/>
  <c r="K11" i="6"/>
  <c r="E11" i="6"/>
  <c r="T11" i="6"/>
  <c r="M11" i="6"/>
  <c r="P11" i="6"/>
  <c r="J11" i="6"/>
  <c r="N11" i="6"/>
  <c r="R11" i="6"/>
  <c r="Q11" i="6"/>
  <c r="F11" i="6"/>
  <c r="H12" i="6"/>
  <c r="R29" i="5" l="1"/>
  <c r="H29" i="6"/>
  <c r="X12" i="5"/>
  <c r="F12" i="5"/>
  <c r="AD11" i="5"/>
  <c r="AJ11" i="5"/>
  <c r="T11" i="5"/>
  <c r="O12" i="5"/>
  <c r="N12" i="5"/>
  <c r="H29" i="5"/>
  <c r="N29" i="5"/>
  <c r="E12" i="5"/>
  <c r="C12" i="5"/>
  <c r="K29" i="5"/>
  <c r="C29" i="5"/>
  <c r="L12" i="5"/>
  <c r="J12" i="5"/>
  <c r="D29" i="5"/>
  <c r="D12" i="5"/>
  <c r="O29" i="5"/>
  <c r="J29" i="5"/>
  <c r="V11" i="5"/>
  <c r="Z11" i="5"/>
  <c r="U11" i="5"/>
  <c r="W11" i="5"/>
  <c r="AG11" i="5"/>
  <c r="AF11" i="5"/>
  <c r="AA11" i="5"/>
  <c r="AB11" i="5"/>
  <c r="I12" i="5"/>
  <c r="B29" i="5"/>
  <c r="E29" i="5"/>
  <c r="R12" i="5"/>
  <c r="P12" i="5"/>
  <c r="I29" i="5"/>
  <c r="Q29" i="5"/>
  <c r="K12" i="5"/>
  <c r="B12" i="5"/>
  <c r="P29" i="5"/>
  <c r="L29" i="5"/>
  <c r="H12" i="5"/>
  <c r="Q12" i="5"/>
  <c r="AH11" i="5"/>
  <c r="AC11" i="5"/>
  <c r="AI11" i="5"/>
  <c r="X29" i="5"/>
  <c r="F29" i="5"/>
  <c r="T10" i="6"/>
  <c r="P10" i="6"/>
  <c r="K10" i="6"/>
  <c r="L10" i="6"/>
  <c r="D10" i="6"/>
  <c r="N10" i="6"/>
  <c r="R10" i="6"/>
  <c r="J10" i="6"/>
  <c r="M10" i="6"/>
  <c r="S10" i="6"/>
  <c r="E10" i="6"/>
  <c r="G10" i="6"/>
  <c r="F10" i="6"/>
  <c r="Q10" i="6"/>
  <c r="R11" i="5" l="1"/>
  <c r="H11" i="6"/>
  <c r="U10" i="5"/>
  <c r="AH10" i="5"/>
  <c r="AA10" i="5"/>
  <c r="I11" i="5"/>
  <c r="O11" i="5"/>
  <c r="E11" i="5"/>
  <c r="H11" i="5"/>
  <c r="B11" i="5"/>
  <c r="L11" i="5"/>
  <c r="AG10" i="5"/>
  <c r="AI10" i="5"/>
  <c r="AD10" i="5"/>
  <c r="AF10" i="5"/>
  <c r="Q11" i="5"/>
  <c r="P11" i="5"/>
  <c r="V10" i="5"/>
  <c r="AC10" i="5"/>
  <c r="T10" i="5"/>
  <c r="AJ10" i="5"/>
  <c r="J11" i="5"/>
  <c r="N11" i="5"/>
  <c r="C11" i="5"/>
  <c r="D11" i="5"/>
  <c r="X11" i="5"/>
  <c r="F11" i="5"/>
  <c r="W10" i="5"/>
  <c r="Z10" i="5"/>
  <c r="AB10" i="5"/>
  <c r="K11" i="5"/>
  <c r="G9" i="6"/>
  <c r="K9" i="6"/>
  <c r="P9" i="6"/>
  <c r="E9" i="6"/>
  <c r="S9" i="6"/>
  <c r="Q9" i="6"/>
  <c r="L9" i="6"/>
  <c r="N9" i="6"/>
  <c r="M9" i="6"/>
  <c r="D9" i="6"/>
  <c r="J9" i="6"/>
  <c r="T9" i="6"/>
  <c r="R9" i="6"/>
  <c r="F9" i="6"/>
  <c r="Q10" i="5" l="1"/>
  <c r="H10" i="6"/>
  <c r="Z9" i="5"/>
  <c r="AB9" i="5"/>
  <c r="AF9" i="5"/>
  <c r="J10" i="5"/>
  <c r="E10" i="5"/>
  <c r="R10" i="5"/>
  <c r="K10" i="5"/>
  <c r="P10" i="5"/>
  <c r="V9" i="5"/>
  <c r="T9" i="5"/>
  <c r="AG9" i="5"/>
  <c r="AA9" i="5"/>
  <c r="N10" i="5"/>
  <c r="AH9" i="5"/>
  <c r="AC9" i="5"/>
  <c r="AI9" i="5"/>
  <c r="W9" i="5"/>
  <c r="X10" i="5"/>
  <c r="F10" i="5"/>
  <c r="H10" i="5"/>
  <c r="B10" i="5"/>
  <c r="D10" i="5"/>
  <c r="I10" i="5"/>
  <c r="C10" i="5"/>
  <c r="AJ9" i="5"/>
  <c r="AD9" i="5"/>
  <c r="U9" i="5"/>
  <c r="L10" i="5"/>
  <c r="O10" i="5"/>
  <c r="H9" i="6"/>
  <c r="X9" i="5" l="1"/>
  <c r="F9" i="5"/>
  <c r="I9" i="5"/>
  <c r="B9" i="5"/>
  <c r="J9" i="5"/>
  <c r="C9" i="5"/>
  <c r="R9" i="5"/>
  <c r="E9" i="5"/>
  <c r="K9" i="5"/>
  <c r="O9" i="5"/>
  <c r="D9" i="5"/>
  <c r="N9" i="5"/>
  <c r="H9" i="5"/>
  <c r="L9" i="5"/>
  <c r="Q9" i="5"/>
  <c r="P9" i="5"/>
  <c r="S30" i="6" l="1"/>
  <c r="E30" i="6"/>
  <c r="T30" i="6"/>
  <c r="J30" i="6"/>
  <c r="L30" i="6"/>
  <c r="P30" i="6"/>
  <c r="D30" i="6"/>
  <c r="R30" i="6"/>
  <c r="G30" i="6"/>
  <c r="K30" i="6"/>
  <c r="M30" i="6"/>
  <c r="N30" i="6"/>
  <c r="Q30" i="6"/>
  <c r="F30" i="6"/>
  <c r="AJ30" i="5" l="1"/>
  <c r="V30" i="5"/>
  <c r="AA30" i="5"/>
  <c r="AF30" i="5"/>
  <c r="U30" i="5"/>
  <c r="AG30" i="5"/>
  <c r="W30" i="5"/>
  <c r="AB30" i="5"/>
  <c r="AI30" i="5"/>
  <c r="AC30" i="5"/>
  <c r="T30" i="5"/>
  <c r="AD30" i="5"/>
  <c r="AH30" i="5"/>
  <c r="Z30" i="5"/>
  <c r="R30" i="5" l="1"/>
  <c r="H30" i="6"/>
  <c r="H30" i="5"/>
  <c r="L30" i="5"/>
  <c r="K30" i="5"/>
  <c r="J30" i="5"/>
  <c r="O30" i="5"/>
  <c r="N30" i="5"/>
  <c r="D30" i="5"/>
  <c r="P30" i="5"/>
  <c r="B30" i="5"/>
  <c r="Q30" i="5"/>
  <c r="E30" i="5"/>
  <c r="C30" i="5"/>
  <c r="I30" i="5"/>
  <c r="X30" i="5"/>
  <c r="F30" i="5"/>
</calcChain>
</file>

<file path=xl/sharedStrings.xml><?xml version="1.0" encoding="utf-8"?>
<sst xmlns="http://schemas.openxmlformats.org/spreadsheetml/2006/main" count="153" uniqueCount="34">
  <si>
    <t>NOTAS METODOLÓGICAS DO PIB-AGRO BRASIL</t>
  </si>
  <si>
    <t>Pelo critério metodológico do Cepea/Esalq-USP, o PIB do agronegócio é medido pela ótica do produto, ou seja, pelo Valor Adicionado (VA) total deste setor na economia. Ademais, avalia-se o VA a preços de mercado (consideram-se os impostos indiretos menos subsídios relacionados aos produtos). O PIB do agronegócio brasileiro refere-se, portanto, ao produto gerado de forma sistêmica na produção de insumos para a agropecuária, na produção primária e se estendendo por todas as demais atividades que processam e distribuem o produto ao destino final. A renda, por sua vez, se destina à remuneração dos fatores de produção (terra, capital e trabalho).</t>
  </si>
  <si>
    <t xml:space="preserve"> Com base nos procedimentos mencionados e processos adicionais realizados pelo Cepea, os cálculos do PIB do agronegócio resultam em dois indicadores principais, que retratam o comportamento do setor por diferentes óticas:</t>
  </si>
  <si>
    <t xml:space="preserve"> Após estimado o valor do PIB do agronegócio no ano-base, que desde janeiro/17 refere-se ao ano de 2010, parte-se para evolução deste valor de modo a se gerar uma série histórica, por meio de um amplo conjunto de indicadores de preços e produção de instituições de pesquisa e governamentais. Seja para a estimação anual do valor do PIB, ou para as reestimativas mensais das previsões anuais, consideram-se informações a respeito da evolução do Valor Bruto da Produção e do Consumo Intermediário (quando possível) dos segmentos do agronegócio. Pela evolução conjunta do VBP e do CI, estima-se o crescimento do valor adicionado pelo setor.</t>
  </si>
  <si>
    <r>
      <rPr>
        <b/>
        <sz val="12"/>
        <color theme="1"/>
        <rFont val="Times New Roman"/>
        <family val="1"/>
      </rPr>
      <t xml:space="preserve">PIB-renda Agronegócio: </t>
    </r>
    <r>
      <rPr>
        <sz val="12"/>
        <color theme="1"/>
        <rFont val="Times New Roman"/>
        <family val="1"/>
      </rPr>
      <t xml:space="preserve">(equivale ao PIB divulgado anteriormente pelo Cepea): reflete a renda real do setor, sendo consideradas no cálculo variações de volume e de preços reais, sendo estes deflacionados pelo deflator implícito do PIB nacional. </t>
    </r>
  </si>
  <si>
    <t xml:space="preserve"> O agronegócio é entendido como a soma de quatro segmentos: insumos para a agropecuária, produção agropecuária básica, ou primária, agroindústria (processamento) e agrosserviços. A análise desse conjunto de segmentos é feita para o ramo agrícola (vegetal) e para o pecuário (animal). Ao serem somados, com as devidas ponderações, obtém-se a análise do agronegócio.</t>
  </si>
  <si>
    <t>EQUIPE RESPONSÁVEL</t>
  </si>
  <si>
    <t>Coordenação Geral</t>
  </si>
  <si>
    <t>Geraldo Sant’Ana de Camargo Barros, Ph.D, Pesquisador Chefe/Coordenador Científico do Cepea/ Esalq/USP.</t>
  </si>
  <si>
    <t>Equipe Técnica</t>
  </si>
  <si>
    <t>Agronegócio Total (A+B+C+D)</t>
  </si>
  <si>
    <t>Ramo Agrícola (A+B+C+D)</t>
  </si>
  <si>
    <t>Ramo Pecuário (A+B+C+D)</t>
  </si>
  <si>
    <t>Fonte: Cepea/CNA</t>
  </si>
  <si>
    <t>Variação REAL Anual (em %) de cada segmento do PIB-RENDA do Agronegócio Cepea-USP/CNA</t>
  </si>
  <si>
    <t>Variação Anual (em %) de cada segmento do PIB-VOLUME do Agronegócio Cepea-USP/CNA</t>
  </si>
  <si>
    <t xml:space="preserve">Participação do Agronegócio no PIB do Brasil (em %) </t>
  </si>
  <si>
    <t xml:space="preserve">* Ao utilizar os dados, citar a fonte. </t>
  </si>
  <si>
    <r>
      <t xml:space="preserve">A descrição metodológica do cálculo e o acompanhamento do PIB do Agronegócio podem ser obtidos mediante solicitação: </t>
    </r>
    <r>
      <rPr>
        <b/>
        <sz val="12"/>
        <color theme="1"/>
        <rFont val="Times New Roman"/>
        <family val="1"/>
      </rPr>
      <t>pibcepea@usp.br</t>
    </r>
  </si>
  <si>
    <t>O Cálculo do PIB do Agronegócio Brasileiro resulta de uma parceria entre o Centro de Estudos Avançados em Economia Aplicada (CEPEA), da Esalq/USP, e a Confederação da Agricultura e Pecuária do Brasil (CNA).</t>
  </si>
  <si>
    <r>
      <rPr>
        <b/>
        <sz val="12"/>
        <color theme="1"/>
        <rFont val="Times New Roman"/>
        <family val="1"/>
      </rPr>
      <t xml:space="preserve">PIB-volume Agronegócio: </t>
    </r>
    <r>
      <rPr>
        <sz val="12"/>
        <color theme="1"/>
        <rFont val="Times New Roman"/>
        <family val="1"/>
      </rPr>
      <t>PIB do agronegócio pelo critério de preços constantes. Resulta daí a variação apenas do volume de produção. Este é o indicador de PIB comparável às variações apresentadas pelo IBGE.</t>
    </r>
  </si>
  <si>
    <t xml:space="preserve">Dra. Adriana Ferreira Silva, Dr. Arlei Luiz Fachinello, Ma. Nicole Rennó Castro, Me. Leandro Gilio, Me. Gustavo Ferrarezi Giachini, Bel. Ana Carolina de Paula Morais e Bel. Marcello Luiz de Souza Jr. </t>
  </si>
  <si>
    <t xml:space="preserve"> PIB do Agronegócio Brasileiro, 1996 a 2018*, em R$ Milhões correntes</t>
  </si>
  <si>
    <t xml:space="preserve"> PIB-renda do Agronegócio Brasileiro, 1996 a 2018*, em R$ Milhões de 2018</t>
  </si>
  <si>
    <t>Agronegócio</t>
  </si>
  <si>
    <t>Ramo Agrícola</t>
  </si>
  <si>
    <t>(A) Insumos</t>
  </si>
  <si>
    <t xml:space="preserve">(B) Agropecuária </t>
  </si>
  <si>
    <t>(C) Indústria</t>
  </si>
  <si>
    <t>(D) Serviços</t>
  </si>
  <si>
    <t>Ramo Pecuário</t>
  </si>
  <si>
    <t>Participação dos ramos e segmentos no PIB do agronegócio</t>
  </si>
  <si>
    <t>Participação dos segmentos em cada ramo do PIB do agronegócio</t>
  </si>
  <si>
    <r>
      <t xml:space="preserve">PIB total_BR </t>
    </r>
    <r>
      <rPr>
        <sz val="9"/>
        <color theme="0"/>
        <rFont val="Arial"/>
        <family val="2"/>
      </rPr>
      <t>(a preços de mercado em R$ milhões correntes - ref 2010)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</si>
</sst>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0.0"/>
    <numFmt numFmtId="167" formatCode="0.0%"/>
    <numFmt numFmtId="168" formatCode="0.0000"/>
    <numFmt numFmtId="169" formatCode="0.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indexed="60"/>
      <name val="Arial"/>
      <family val="2"/>
    </font>
    <font>
      <b/>
      <sz val="12"/>
      <color theme="6" tint="-0.499984740745262"/>
      <name val="Arial"/>
      <family val="2"/>
    </font>
    <font>
      <b/>
      <sz val="10"/>
      <color theme="1" tint="0.249977111117893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1" tint="0.1499984740745262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8523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/>
    <xf numFmtId="0" fontId="6" fillId="0" borderId="0" xfId="0" applyFont="1" applyAlignment="1">
      <alignment horizontal="right"/>
    </xf>
    <xf numFmtId="2" fontId="5" fillId="0" borderId="0" xfId="0" applyNumberFormat="1" applyFont="1"/>
    <xf numFmtId="10" fontId="1" fillId="0" borderId="0" xfId="6" applyNumberFormat="1"/>
    <xf numFmtId="3" fontId="9" fillId="0" borderId="0" xfId="0" applyNumberFormat="1" applyFont="1"/>
    <xf numFmtId="167" fontId="5" fillId="0" borderId="0" xfId="2" applyNumberFormat="1" applyFont="1"/>
    <xf numFmtId="168" fontId="5" fillId="0" borderId="0" xfId="0" applyNumberFormat="1" applyFont="1"/>
    <xf numFmtId="164" fontId="10" fillId="0" borderId="0" xfId="1" applyNumberFormat="1" applyFont="1" applyAlignment="1">
      <alignment horizontal="left"/>
    </xf>
    <xf numFmtId="0" fontId="1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1" fontId="10" fillId="0" borderId="0" xfId="3" applyNumberFormat="1" applyFont="1" applyAlignment="1">
      <alignment horizontal="center"/>
    </xf>
    <xf numFmtId="169" fontId="5" fillId="0" borderId="0" xfId="0" applyNumberFormat="1" applyFont="1"/>
    <xf numFmtId="0" fontId="7" fillId="0" borderId="0" xfId="0" applyFont="1" applyAlignment="1">
      <alignment horizontal="center" vertical="center"/>
    </xf>
    <xf numFmtId="164" fontId="5" fillId="0" borderId="0" xfId="0" applyNumberFormat="1" applyFont="1"/>
    <xf numFmtId="3" fontId="5" fillId="0" borderId="0" xfId="0" applyNumberFormat="1" applyFont="1"/>
    <xf numFmtId="0" fontId="8" fillId="4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5" fillId="0" borderId="0" xfId="1" applyNumberFormat="1" applyFont="1"/>
    <xf numFmtId="165" fontId="10" fillId="4" borderId="0" xfId="1" applyNumberFormat="1" applyFont="1" applyFill="1"/>
    <xf numFmtId="165" fontId="10" fillId="0" borderId="0" xfId="1" applyNumberFormat="1" applyFont="1"/>
    <xf numFmtId="0" fontId="8" fillId="6" borderId="1" xfId="0" applyFont="1" applyFill="1" applyBorder="1" applyAlignment="1">
      <alignment horizontal="center" vertical="center" wrapText="1"/>
    </xf>
    <xf numFmtId="165" fontId="10" fillId="6" borderId="0" xfId="1" applyNumberFormat="1" applyFont="1" applyFill="1"/>
    <xf numFmtId="2" fontId="5" fillId="0" borderId="0" xfId="0" applyNumberFormat="1" applyFont="1" applyAlignment="1">
      <alignment horizontal="center"/>
    </xf>
    <xf numFmtId="167" fontId="5" fillId="0" borderId="0" xfId="2" applyNumberFormat="1" applyFont="1" applyAlignment="1">
      <alignment horizontal="center" vertical="center"/>
    </xf>
    <xf numFmtId="167" fontId="5" fillId="0" borderId="0" xfId="0" applyNumberFormat="1" applyFont="1"/>
    <xf numFmtId="0" fontId="18" fillId="0" borderId="0" xfId="0" applyFont="1" applyAlignment="1">
      <alignment horizontal="center" wrapText="1"/>
    </xf>
    <xf numFmtId="0" fontId="15" fillId="0" borderId="0" xfId="0" applyFont="1"/>
    <xf numFmtId="0" fontId="8" fillId="0" borderId="0" xfId="0" applyFont="1"/>
    <xf numFmtId="0" fontId="13" fillId="0" borderId="0" xfId="0" applyFont="1" applyAlignment="1">
      <alignment horizontal="center" wrapText="1"/>
    </xf>
    <xf numFmtId="164" fontId="12" fillId="0" borderId="0" xfId="1" applyNumberFormat="1" applyFont="1" applyAlignment="1">
      <alignment horizontal="left"/>
    </xf>
    <xf numFmtId="2" fontId="12" fillId="0" borderId="0" xfId="2" applyNumberFormat="1" applyFont="1" applyAlignment="1">
      <alignment horizontal="center"/>
    </xf>
    <xf numFmtId="2" fontId="9" fillId="0" borderId="0" xfId="2" applyNumberFormat="1" applyFont="1" applyAlignment="1">
      <alignment horizontal="center"/>
    </xf>
    <xf numFmtId="2" fontId="10" fillId="0" borderId="0" xfId="0" applyNumberFormat="1" applyFont="1"/>
    <xf numFmtId="43" fontId="9" fillId="0" borderId="0" xfId="1" applyFont="1"/>
    <xf numFmtId="166" fontId="17" fillId="0" borderId="0" xfId="0" applyNumberFormat="1" applyFont="1"/>
    <xf numFmtId="0" fontId="16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8" fillId="3" borderId="0" xfId="0" applyFont="1" applyFill="1" applyAlignment="1">
      <alignment horizontal="center" vertical="center" wrapText="1"/>
    </xf>
    <xf numFmtId="167" fontId="9" fillId="0" borderId="0" xfId="2" applyNumberFormat="1" applyFont="1" applyAlignment="1">
      <alignment horizontal="center" wrapText="1"/>
    </xf>
    <xf numFmtId="167" fontId="12" fillId="4" borderId="0" xfId="2" applyNumberFormat="1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</cellXfs>
  <cellStyles count="8">
    <cellStyle name="Normal" xfId="0" builtinId="0"/>
    <cellStyle name="Normal 2" xfId="3"/>
    <cellStyle name="Normal 4" xfId="5"/>
    <cellStyle name="Porcentagem" xfId="2" builtinId="5"/>
    <cellStyle name="Porcentagem 3" xfId="6"/>
    <cellStyle name="Porcentagem 4" xfId="7"/>
    <cellStyle name="Vírgula" xfId="1" builtinId="3"/>
    <cellStyle name="Vírgula 3" xfId="4"/>
  </cellStyles>
  <dxfs count="0"/>
  <tableStyles count="0" defaultTableStyle="TableStyleMedium2" defaultPivotStyle="PivotStyleLight16"/>
  <colors>
    <mruColors>
      <color rgb="FFC92D21"/>
      <color rgb="FFB85236"/>
      <color rgb="FFBD4F31"/>
      <color rgb="FFDE4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PARTICIPA&#199;&#195;O_BR!A1"/><Relationship Id="rId3" Type="http://schemas.openxmlformats.org/officeDocument/2006/relationships/image" Target="../media/image3.png"/><Relationship Id="rId7" Type="http://schemas.openxmlformats.org/officeDocument/2006/relationships/hyperlink" Target="#VARIA&#199;&#195;O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PIB!A1"/><Relationship Id="rId5" Type="http://schemas.openxmlformats.org/officeDocument/2006/relationships/hyperlink" Target="#PARTICIPA&#199;&#195;O_AGRO!A1"/><Relationship Id="rId4" Type="http://schemas.openxmlformats.org/officeDocument/2006/relationships/hyperlink" Target="#'NOTAS METODOL&#211;GICA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380495</xdr:colOff>
      <xdr:row>19</xdr:row>
      <xdr:rowOff>190024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6181DEFE-48B8-4410-8548-CA064EF74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38095" cy="3809524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16</xdr:row>
      <xdr:rowOff>0</xdr:rowOff>
    </xdr:from>
    <xdr:to>
      <xdr:col>6</xdr:col>
      <xdr:colOff>380665</xdr:colOff>
      <xdr:row>20</xdr:row>
      <xdr:rowOff>9429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C3B8ACC1-981F-4FC3-95FA-0C54122A4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075" y="3048000"/>
          <a:ext cx="2676190" cy="771429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0</xdr:row>
      <xdr:rowOff>76200</xdr:rowOff>
    </xdr:from>
    <xdr:to>
      <xdr:col>8</xdr:col>
      <xdr:colOff>531180</xdr:colOff>
      <xdr:row>6</xdr:row>
      <xdr:rowOff>82574</xdr:rowOff>
    </xdr:to>
    <xdr:pic>
      <xdr:nvPicPr>
        <xdr:cNvPr id="4" name="Imagem 3" descr="Resultado de imagem para cepea logo">
          <a:extLst>
            <a:ext uri="{FF2B5EF4-FFF2-40B4-BE49-F238E27FC236}">
              <a16:creationId xmlns="" xmlns:a16="http://schemas.microsoft.com/office/drawing/2014/main" id="{B883B379-D782-4CAA-BF28-C964E2394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76200"/>
          <a:ext cx="1226505" cy="1149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466724</xdr:colOff>
      <xdr:row>8</xdr:row>
      <xdr:rowOff>28575</xdr:rowOff>
    </xdr:from>
    <xdr:to>
      <xdr:col>10</xdr:col>
      <xdr:colOff>247649</xdr:colOff>
      <xdr:row>11</xdr:row>
      <xdr:rowOff>76200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C000A273-A2CE-4710-86CF-04274E9C88B2}"/>
            </a:ext>
          </a:extLst>
        </xdr:cNvPr>
        <xdr:cNvSpPr/>
      </xdr:nvSpPr>
      <xdr:spPr>
        <a:xfrm>
          <a:off x="4124324" y="1552575"/>
          <a:ext cx="2219325" cy="619125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NOTAS METODOLÓGICAS</a:t>
          </a:r>
        </a:p>
      </xdr:txBody>
    </xdr:sp>
    <xdr:clientData/>
  </xdr:twoCellAnchor>
  <xdr:twoCellAnchor>
    <xdr:from>
      <xdr:col>10</xdr:col>
      <xdr:colOff>428624</xdr:colOff>
      <xdr:row>6</xdr:row>
      <xdr:rowOff>180976</xdr:rowOff>
    </xdr:from>
    <xdr:to>
      <xdr:col>14</xdr:col>
      <xdr:colOff>228599</xdr:colOff>
      <xdr:row>10</xdr:row>
      <xdr:rowOff>152400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B710747B-0A5A-45EF-9F06-B661E8C7EC56}"/>
            </a:ext>
          </a:extLst>
        </xdr:cNvPr>
        <xdr:cNvSpPr/>
      </xdr:nvSpPr>
      <xdr:spPr>
        <a:xfrm>
          <a:off x="6524624" y="1323976"/>
          <a:ext cx="2238375" cy="733424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PARTICIPAÇÃO</a:t>
          </a:r>
          <a:r>
            <a:rPr lang="pt-BR" sz="1200" b="1" baseline="0"/>
            <a:t> DOS SEGMENTOS NO PIB TOTAL DO AGRONEGÓCIO</a:t>
          </a:r>
          <a:endParaRPr lang="pt-BR" sz="1200" b="1"/>
        </a:p>
      </xdr:txBody>
    </xdr:sp>
    <xdr:clientData/>
  </xdr:twoCellAnchor>
  <xdr:twoCellAnchor>
    <xdr:from>
      <xdr:col>6</xdr:col>
      <xdr:colOff>485774</xdr:colOff>
      <xdr:row>12</xdr:row>
      <xdr:rowOff>38101</xdr:rowOff>
    </xdr:from>
    <xdr:to>
      <xdr:col>10</xdr:col>
      <xdr:colOff>285749</xdr:colOff>
      <xdr:row>16</xdr:row>
      <xdr:rowOff>9525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D1042632-6CFA-4FD1-A480-E0D2B938F3C9}"/>
            </a:ext>
          </a:extLst>
        </xdr:cNvPr>
        <xdr:cNvSpPr/>
      </xdr:nvSpPr>
      <xdr:spPr>
        <a:xfrm>
          <a:off x="4143374" y="2324101"/>
          <a:ext cx="2238375" cy="733424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PIB DO AGRONEGÓCIO E</a:t>
          </a:r>
          <a:r>
            <a:rPr lang="pt-BR" sz="1200" b="1" baseline="0"/>
            <a:t> SEUS SEGMENTOS </a:t>
          </a:r>
          <a:endParaRPr lang="pt-BR" sz="1200" b="1"/>
        </a:p>
      </xdr:txBody>
    </xdr:sp>
    <xdr:clientData/>
  </xdr:twoCellAnchor>
  <xdr:twoCellAnchor>
    <xdr:from>
      <xdr:col>10</xdr:col>
      <xdr:colOff>438149</xdr:colOff>
      <xdr:row>2</xdr:row>
      <xdr:rowOff>19051</xdr:rowOff>
    </xdr:from>
    <xdr:to>
      <xdr:col>14</xdr:col>
      <xdr:colOff>238124</xdr:colOff>
      <xdr:row>5</xdr:row>
      <xdr:rowOff>180975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DB467B1-800F-4CD2-962C-1F78527FFEA1}"/>
            </a:ext>
          </a:extLst>
        </xdr:cNvPr>
        <xdr:cNvSpPr/>
      </xdr:nvSpPr>
      <xdr:spPr>
        <a:xfrm>
          <a:off x="6534149" y="400051"/>
          <a:ext cx="2238375" cy="733424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VARIAÇÃO ANUAL DO </a:t>
          </a:r>
          <a:r>
            <a:rPr lang="pt-BR" sz="1200" b="1" baseline="0"/>
            <a:t>PIB DO AGRONEGÓCIO E SEUS SEGMENTOS</a:t>
          </a:r>
          <a:endParaRPr lang="pt-BR" sz="1200" b="1"/>
        </a:p>
      </xdr:txBody>
    </xdr:sp>
    <xdr:clientData/>
  </xdr:twoCellAnchor>
  <xdr:twoCellAnchor>
    <xdr:from>
      <xdr:col>10</xdr:col>
      <xdr:colOff>447674</xdr:colOff>
      <xdr:row>11</xdr:row>
      <xdr:rowOff>57150</xdr:rowOff>
    </xdr:from>
    <xdr:to>
      <xdr:col>14</xdr:col>
      <xdr:colOff>247649</xdr:colOff>
      <xdr:row>16</xdr:row>
      <xdr:rowOff>38099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ECB1FBF4-E218-4D00-8588-E4A73AE61C09}"/>
            </a:ext>
          </a:extLst>
        </xdr:cNvPr>
        <xdr:cNvSpPr/>
      </xdr:nvSpPr>
      <xdr:spPr>
        <a:xfrm>
          <a:off x="6543674" y="2152650"/>
          <a:ext cx="2238375" cy="933449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PARTICIPAÇÃO</a:t>
          </a:r>
          <a:r>
            <a:rPr lang="pt-BR" sz="1200" b="1" baseline="0"/>
            <a:t> DO AGRONEGÓCIO E SEUS SEGMENTOS NO PIB TOTAL DO BRASIL</a:t>
          </a:r>
          <a:endParaRPr lang="pt-BR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133350</xdr:rowOff>
    </xdr:from>
    <xdr:to>
      <xdr:col>2</xdr:col>
      <xdr:colOff>283530</xdr:colOff>
      <xdr:row>6</xdr:row>
      <xdr:rowOff>139724</xdr:rowOff>
    </xdr:to>
    <xdr:pic>
      <xdr:nvPicPr>
        <xdr:cNvPr id="2" name="Imagem 1" descr="Resultado de imagem para cepea logo">
          <a:extLst>
            <a:ext uri="{FF2B5EF4-FFF2-40B4-BE49-F238E27FC236}">
              <a16:creationId xmlns="" xmlns:a16="http://schemas.microsoft.com/office/drawing/2014/main" id="{8888DD75-15FE-4464-A0DD-C4B11B480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3350"/>
          <a:ext cx="1226505" cy="1149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65</xdr:row>
      <xdr:rowOff>114300</xdr:rowOff>
    </xdr:from>
    <xdr:to>
      <xdr:col>2</xdr:col>
      <xdr:colOff>133351</xdr:colOff>
      <xdr:row>68</xdr:row>
      <xdr:rowOff>152400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344BF890-1253-4485-B721-8CFBA42BD106}"/>
            </a:ext>
          </a:extLst>
        </xdr:cNvPr>
        <xdr:cNvSpPr/>
      </xdr:nvSpPr>
      <xdr:spPr>
        <a:xfrm>
          <a:off x="114300" y="11553825"/>
          <a:ext cx="1238251" cy="619125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</a:t>
          </a:r>
          <a:r>
            <a:rPr lang="pt-BR" sz="1200" b="1" baseline="0"/>
            <a:t> AO MENU INICIAL</a:t>
          </a:r>
          <a:endParaRPr lang="pt-BR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221120</xdr:colOff>
      <xdr:row>0</xdr:row>
      <xdr:rowOff>68363</xdr:rowOff>
    </xdr:from>
    <xdr:to>
      <xdr:col>0</xdr:col>
      <xdr:colOff>1176617</xdr:colOff>
      <xdr:row>5</xdr:row>
      <xdr:rowOff>34398</xdr:rowOff>
    </xdr:to>
    <xdr:pic>
      <xdr:nvPicPr>
        <xdr:cNvPr id="2" name="Imagem 1" descr="Resultado de imagem para cepea logo">
          <a:extLst>
            <a:ext uri="{FF2B5EF4-FFF2-40B4-BE49-F238E27FC236}">
              <a16:creationId xmlns="" xmlns:a16="http://schemas.microsoft.com/office/drawing/2014/main" id="{0E8457E5-5E06-4C7A-B1B8-0471B0ECA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20" y="68363"/>
          <a:ext cx="955497" cy="88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100853</xdr:colOff>
      <xdr:row>5</xdr:row>
      <xdr:rowOff>179294</xdr:rowOff>
    </xdr:from>
    <xdr:to>
      <xdr:col>0</xdr:col>
      <xdr:colOff>1262903</xdr:colOff>
      <xdr:row>7</xdr:row>
      <xdr:rowOff>356348</xdr:rowOff>
    </xdr:to>
    <xdr:sp macro="" textlink="">
      <xdr:nvSpPr>
        <xdr:cNvPr id="4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C14F41FE-CA55-4DF8-83FA-EBCEA0ECD584}"/>
            </a:ext>
          </a:extLst>
        </xdr:cNvPr>
        <xdr:cNvSpPr/>
      </xdr:nvSpPr>
      <xdr:spPr>
        <a:xfrm>
          <a:off x="100853" y="1255059"/>
          <a:ext cx="1162050" cy="580465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</a:t>
          </a:r>
          <a:r>
            <a:rPr lang="pt-BR" sz="1200" b="1" baseline="0"/>
            <a:t> AO MENU INICIAL</a:t>
          </a:r>
          <a:endParaRPr lang="pt-BR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67235</xdr:rowOff>
    </xdr:from>
    <xdr:to>
      <xdr:col>0</xdr:col>
      <xdr:colOff>1157910</xdr:colOff>
      <xdr:row>5</xdr:row>
      <xdr:rowOff>163212</xdr:rowOff>
    </xdr:to>
    <xdr:pic>
      <xdr:nvPicPr>
        <xdr:cNvPr id="2" name="Imagem 1" descr="Resultado de imagem para cepea logo">
          <a:extLst>
            <a:ext uri="{FF2B5EF4-FFF2-40B4-BE49-F238E27FC236}">
              <a16:creationId xmlns="" xmlns:a16="http://schemas.microsoft.com/office/drawing/2014/main" id="{636E925B-6F60-4D96-8113-284AAD23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67235"/>
          <a:ext cx="888969" cy="880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123264</xdr:colOff>
      <xdr:row>5</xdr:row>
      <xdr:rowOff>244287</xdr:rowOff>
    </xdr:from>
    <xdr:to>
      <xdr:col>0</xdr:col>
      <xdr:colOff>1255058</xdr:colOff>
      <xdr:row>7</xdr:row>
      <xdr:rowOff>403411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F7FB9046-CD74-47EA-9582-3F5D05E75CEA}"/>
            </a:ext>
          </a:extLst>
        </xdr:cNvPr>
        <xdr:cNvSpPr/>
      </xdr:nvSpPr>
      <xdr:spPr>
        <a:xfrm>
          <a:off x="123264" y="1028699"/>
          <a:ext cx="1131794" cy="573741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</a:t>
          </a:r>
          <a:r>
            <a:rPr lang="pt-BR" sz="1100" b="1" baseline="0"/>
            <a:t> AO MENU INICIAL</a:t>
          </a:r>
          <a:endParaRPr lang="pt-BR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168089</xdr:colOff>
      <xdr:row>0</xdr:row>
      <xdr:rowOff>74291</xdr:rowOff>
    </xdr:from>
    <xdr:to>
      <xdr:col>0</xdr:col>
      <xdr:colOff>1009597</xdr:colOff>
      <xdr:row>5</xdr:row>
      <xdr:rowOff>123265</xdr:rowOff>
    </xdr:to>
    <xdr:pic>
      <xdr:nvPicPr>
        <xdr:cNvPr id="2" name="Imagem 1" descr="Resultado de imagem para cepea logo">
          <a:extLst>
            <a:ext uri="{FF2B5EF4-FFF2-40B4-BE49-F238E27FC236}">
              <a16:creationId xmlns="" xmlns:a16="http://schemas.microsoft.com/office/drawing/2014/main" id="{37130A56-EBEA-473E-AA41-5BE24487F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89" y="74291"/>
          <a:ext cx="841508" cy="833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67236</xdr:colOff>
      <xdr:row>6</xdr:row>
      <xdr:rowOff>7285</xdr:rowOff>
    </xdr:from>
    <xdr:to>
      <xdr:col>0</xdr:col>
      <xdr:colOff>1120588</xdr:colOff>
      <xdr:row>7</xdr:row>
      <xdr:rowOff>437030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AA1D7FED-92CB-4ACF-83DD-8EFE9C857D67}"/>
            </a:ext>
          </a:extLst>
        </xdr:cNvPr>
        <xdr:cNvSpPr/>
      </xdr:nvSpPr>
      <xdr:spPr>
        <a:xfrm>
          <a:off x="67236" y="1049432"/>
          <a:ext cx="1053352" cy="586627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/>
            <a:t>VOLTAR</a:t>
          </a:r>
          <a:r>
            <a:rPr lang="pt-BR" sz="1000" b="1" baseline="0"/>
            <a:t> AO MENU INICIAL</a:t>
          </a:r>
          <a:endParaRPr lang="pt-BR" sz="10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369794</xdr:colOff>
      <xdr:row>0</xdr:row>
      <xdr:rowOff>44823</xdr:rowOff>
    </xdr:from>
    <xdr:to>
      <xdr:col>0</xdr:col>
      <xdr:colOff>1192887</xdr:colOff>
      <xdr:row>5</xdr:row>
      <xdr:rowOff>51610</xdr:rowOff>
    </xdr:to>
    <xdr:pic>
      <xdr:nvPicPr>
        <xdr:cNvPr id="2" name="Imagem 1" descr="Resultado de imagem para cepea logo">
          <a:extLst>
            <a:ext uri="{FF2B5EF4-FFF2-40B4-BE49-F238E27FC236}">
              <a16:creationId xmlns="" xmlns:a16="http://schemas.microsoft.com/office/drawing/2014/main" id="{27C34341-5A86-43F0-9A96-2541A3AFB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4" y="44823"/>
          <a:ext cx="823093" cy="791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109257</xdr:colOff>
      <xdr:row>5</xdr:row>
      <xdr:rowOff>203387</xdr:rowOff>
    </xdr:from>
    <xdr:to>
      <xdr:col>0</xdr:col>
      <xdr:colOff>1347508</xdr:colOff>
      <xdr:row>7</xdr:row>
      <xdr:rowOff>421901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9920ED2C-BD1D-4E1B-BDB8-792D9E69977C}"/>
            </a:ext>
          </a:extLst>
        </xdr:cNvPr>
        <xdr:cNvSpPr/>
      </xdr:nvSpPr>
      <xdr:spPr>
        <a:xfrm>
          <a:off x="109257" y="987799"/>
          <a:ext cx="1238251" cy="599514"/>
        </a:xfrm>
        <a:prstGeom prst="roundRect">
          <a:avLst/>
        </a:prstGeom>
        <a:solidFill>
          <a:srgbClr val="B8523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</a:t>
          </a:r>
          <a:r>
            <a:rPr lang="pt-BR" sz="1200" b="1" baseline="0"/>
            <a:t> AO MENU INICIAL</a:t>
          </a:r>
          <a:endParaRPr lang="pt-BR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workbookViewId="0">
      <selection activeCell="J3" sqref="J3"/>
    </sheetView>
  </sheetViews>
  <sheetFormatPr defaultColWidth="0" defaultRowHeight="15" zeroHeight="1" x14ac:dyDescent="0.25"/>
  <cols>
    <col min="1" max="15" width="9.140625" customWidth="1"/>
    <col min="16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opLeftCell="A52" workbookViewId="0">
      <selection activeCell="D67" sqref="D67:D69"/>
    </sheetView>
  </sheetViews>
  <sheetFormatPr defaultColWidth="0" defaultRowHeight="15" zeroHeight="1" x14ac:dyDescent="0.25"/>
  <cols>
    <col min="1" max="3" width="9.140625" customWidth="1"/>
    <col min="4" max="4" width="70.28515625" customWidth="1"/>
    <col min="5" max="5" width="9.140625" customWidth="1"/>
    <col min="6" max="7" width="0" hidden="1" customWidth="1"/>
    <col min="8" max="16384" width="9.140625" hidden="1"/>
  </cols>
  <sheetData>
    <row r="1" spans="4:4" x14ac:dyDescent="0.25">
      <c r="D1" s="55" t="s">
        <v>0</v>
      </c>
    </row>
    <row r="2" spans="4:4" x14ac:dyDescent="0.25">
      <c r="D2" s="55"/>
    </row>
    <row r="3" spans="4:4" x14ac:dyDescent="0.25"/>
    <row r="4" spans="4:4" ht="15" customHeight="1" x14ac:dyDescent="0.25">
      <c r="D4" s="1"/>
    </row>
    <row r="5" spans="4:4" x14ac:dyDescent="0.25">
      <c r="D5" s="54" t="s">
        <v>19</v>
      </c>
    </row>
    <row r="6" spans="4:4" ht="15" customHeight="1" x14ac:dyDescent="0.25">
      <c r="D6" s="54"/>
    </row>
    <row r="7" spans="4:4" ht="15" customHeight="1" x14ac:dyDescent="0.25">
      <c r="D7" s="54"/>
    </row>
    <row r="8" spans="4:4" ht="15" customHeight="1" x14ac:dyDescent="0.25">
      <c r="D8" s="54"/>
    </row>
    <row r="9" spans="4:4" ht="15" customHeight="1" x14ac:dyDescent="0.25">
      <c r="D9" s="54"/>
    </row>
    <row r="10" spans="4:4" ht="15" customHeight="1" x14ac:dyDescent="0.25">
      <c r="D10" s="16"/>
    </row>
    <row r="11" spans="4:4" ht="15" customHeight="1" x14ac:dyDescent="0.25">
      <c r="D11" s="54" t="s">
        <v>5</v>
      </c>
    </row>
    <row r="12" spans="4:4" ht="15" customHeight="1" x14ac:dyDescent="0.25">
      <c r="D12" s="54"/>
    </row>
    <row r="13" spans="4:4" ht="15" customHeight="1" x14ac:dyDescent="0.25">
      <c r="D13" s="54"/>
    </row>
    <row r="14" spans="4:4" ht="15" customHeight="1" x14ac:dyDescent="0.25">
      <c r="D14" s="54"/>
    </row>
    <row r="15" spans="4:4" ht="15" customHeight="1" x14ac:dyDescent="0.25">
      <c r="D15" s="54"/>
    </row>
    <row r="16" spans="4:4" ht="15" customHeight="1" x14ac:dyDescent="0.25">
      <c r="D16" s="54"/>
    </row>
    <row r="17" spans="4:4" ht="15.75" customHeight="1" x14ac:dyDescent="0.25">
      <c r="D17" s="54" t="s">
        <v>1</v>
      </c>
    </row>
    <row r="18" spans="4:4" x14ac:dyDescent="0.25">
      <c r="D18" s="54"/>
    </row>
    <row r="19" spans="4:4" x14ac:dyDescent="0.25">
      <c r="D19" s="54"/>
    </row>
    <row r="20" spans="4:4" x14ac:dyDescent="0.25">
      <c r="D20" s="54"/>
    </row>
    <row r="21" spans="4:4" x14ac:dyDescent="0.25">
      <c r="D21" s="54"/>
    </row>
    <row r="22" spans="4:4" x14ac:dyDescent="0.25">
      <c r="D22" s="54"/>
    </row>
    <row r="23" spans="4:4" x14ac:dyDescent="0.25">
      <c r="D23" s="54"/>
    </row>
    <row r="24" spans="4:4" x14ac:dyDescent="0.25">
      <c r="D24" s="54"/>
    </row>
    <row r="25" spans="4:4" x14ac:dyDescent="0.25">
      <c r="D25" s="54"/>
    </row>
    <row r="26" spans="4:4" x14ac:dyDescent="0.25">
      <c r="D26" s="54"/>
    </row>
    <row r="27" spans="4:4" x14ac:dyDescent="0.25">
      <c r="D27" s="18"/>
    </row>
    <row r="28" spans="4:4" x14ac:dyDescent="0.25">
      <c r="D28" s="54" t="s">
        <v>3</v>
      </c>
    </row>
    <row r="29" spans="4:4" ht="13.5" customHeight="1" x14ac:dyDescent="0.25">
      <c r="D29" s="54"/>
    </row>
    <row r="30" spans="4:4" x14ac:dyDescent="0.25">
      <c r="D30" s="54"/>
    </row>
    <row r="31" spans="4:4" x14ac:dyDescent="0.25">
      <c r="D31" s="54"/>
    </row>
    <row r="32" spans="4:4" x14ac:dyDescent="0.25">
      <c r="D32" s="54"/>
    </row>
    <row r="33" spans="4:4" x14ac:dyDescent="0.25">
      <c r="D33" s="54"/>
    </row>
    <row r="34" spans="4:4" ht="15" customHeight="1" x14ac:dyDescent="0.25">
      <c r="D34" s="54"/>
    </row>
    <row r="35" spans="4:4" ht="15" customHeight="1" x14ac:dyDescent="0.25">
      <c r="D35" s="54"/>
    </row>
    <row r="36" spans="4:4" ht="15" customHeight="1" x14ac:dyDescent="0.25">
      <c r="D36" s="54"/>
    </row>
    <row r="37" spans="4:4" ht="15" customHeight="1" x14ac:dyDescent="0.25">
      <c r="D37" s="54"/>
    </row>
    <row r="38" spans="4:4" ht="15" customHeight="1" x14ac:dyDescent="0.25">
      <c r="D38" s="54" t="s">
        <v>2</v>
      </c>
    </row>
    <row r="39" spans="4:4" ht="15" customHeight="1" x14ac:dyDescent="0.25">
      <c r="D39" s="54"/>
    </row>
    <row r="40" spans="4:4" ht="15" customHeight="1" x14ac:dyDescent="0.25">
      <c r="D40" s="54"/>
    </row>
    <row r="41" spans="4:4" ht="15" customHeight="1" x14ac:dyDescent="0.25">
      <c r="D41" s="54"/>
    </row>
    <row r="42" spans="4:4" ht="15" customHeight="1" x14ac:dyDescent="0.25">
      <c r="D42" s="18"/>
    </row>
    <row r="43" spans="4:4" x14ac:dyDescent="0.25">
      <c r="D43" s="54" t="s">
        <v>4</v>
      </c>
    </row>
    <row r="44" spans="4:4" ht="15" customHeight="1" x14ac:dyDescent="0.25">
      <c r="D44" s="54"/>
    </row>
    <row r="45" spans="4:4" x14ac:dyDescent="0.25">
      <c r="D45" s="54"/>
    </row>
    <row r="46" spans="4:4" x14ac:dyDescent="0.25">
      <c r="D46" s="54"/>
    </row>
    <row r="47" spans="4:4" x14ac:dyDescent="0.25">
      <c r="D47" s="18"/>
    </row>
    <row r="48" spans="4:4" x14ac:dyDescent="0.25">
      <c r="D48" s="54" t="s">
        <v>20</v>
      </c>
    </row>
    <row r="49" spans="4:4" x14ac:dyDescent="0.25">
      <c r="D49" s="54"/>
    </row>
    <row r="50" spans="4:4" x14ac:dyDescent="0.25">
      <c r="D50" s="54"/>
    </row>
    <row r="51" spans="4:4" x14ac:dyDescent="0.25">
      <c r="D51" s="54"/>
    </row>
    <row r="52" spans="4:4" ht="15.75" customHeight="1" x14ac:dyDescent="0.25">
      <c r="D52" s="54" t="s">
        <v>18</v>
      </c>
    </row>
    <row r="53" spans="4:4" ht="15.75" customHeight="1" x14ac:dyDescent="0.25">
      <c r="D53" s="54"/>
    </row>
    <row r="54" spans="4:4" ht="15.75" customHeight="1" x14ac:dyDescent="0.25">
      <c r="D54" s="54"/>
    </row>
    <row r="55" spans="4:4" ht="15.75" x14ac:dyDescent="0.25">
      <c r="D55" s="16"/>
    </row>
    <row r="56" spans="4:4" ht="15.75" x14ac:dyDescent="0.25">
      <c r="D56" s="17" t="s">
        <v>17</v>
      </c>
    </row>
    <row r="57" spans="4:4" x14ac:dyDescent="0.25"/>
    <row r="58" spans="4:4" x14ac:dyDescent="0.25">
      <c r="D58" s="56" t="s">
        <v>6</v>
      </c>
    </row>
    <row r="59" spans="4:4" x14ac:dyDescent="0.25">
      <c r="D59" s="56"/>
    </row>
    <row r="60" spans="4:4" x14ac:dyDescent="0.25"/>
    <row r="61" spans="4:4" ht="15.75" x14ac:dyDescent="0.25">
      <c r="D61" s="2" t="s">
        <v>7</v>
      </c>
    </row>
    <row r="62" spans="4:4" x14ac:dyDescent="0.25">
      <c r="D62" s="52" t="s">
        <v>8</v>
      </c>
    </row>
    <row r="63" spans="4:4" x14ac:dyDescent="0.25">
      <c r="D63" s="52"/>
    </row>
    <row r="64" spans="4:4" x14ac:dyDescent="0.25"/>
    <row r="65" spans="4:4" ht="15.75" x14ac:dyDescent="0.25">
      <c r="D65" s="2" t="s">
        <v>9</v>
      </c>
    </row>
    <row r="66" spans="4:4" ht="15.75" x14ac:dyDescent="0.25">
      <c r="D66" s="2"/>
    </row>
    <row r="67" spans="4:4" x14ac:dyDescent="0.25">
      <c r="D67" s="53" t="s">
        <v>21</v>
      </c>
    </row>
    <row r="68" spans="4:4" x14ac:dyDescent="0.25">
      <c r="D68" s="53"/>
    </row>
    <row r="69" spans="4:4" x14ac:dyDescent="0.25">
      <c r="D69" s="53"/>
    </row>
    <row r="70" spans="4:4" x14ac:dyDescent="0.25"/>
  </sheetData>
  <mergeCells count="12">
    <mergeCell ref="D1:D2"/>
    <mergeCell ref="D5:D9"/>
    <mergeCell ref="D11:D16"/>
    <mergeCell ref="D58:D59"/>
    <mergeCell ref="D17:D26"/>
    <mergeCell ref="D38:D41"/>
    <mergeCell ref="D28:D37"/>
    <mergeCell ref="D62:D63"/>
    <mergeCell ref="D67:D69"/>
    <mergeCell ref="D52:D54"/>
    <mergeCell ref="D48:D51"/>
    <mergeCell ref="D43:D4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K89"/>
  <sheetViews>
    <sheetView showGridLines="0" zoomScaleNormal="100" workbookViewId="0">
      <pane xSplit="1" ySplit="8" topLeftCell="B21" activePane="bottomRight" state="frozen"/>
      <selection pane="topRight" activeCell="B1" sqref="B1"/>
      <selection pane="bottomLeft" activeCell="A10" sqref="A10"/>
      <selection pane="bottomRight"/>
    </sheetView>
  </sheetViews>
  <sheetFormatPr defaultColWidth="0" defaultRowHeight="12.75" zeroHeight="1" x14ac:dyDescent="0.2"/>
  <cols>
    <col min="1" max="1" width="20.42578125" style="3" customWidth="1"/>
    <col min="2" max="2" width="9.42578125" style="3" customWidth="1"/>
    <col min="3" max="3" width="13.85546875" style="3" customWidth="1"/>
    <col min="4" max="4" width="10.42578125" style="3" customWidth="1"/>
    <col min="5" max="5" width="11" style="3" customWidth="1"/>
    <col min="6" max="6" width="16.42578125" style="3" customWidth="1"/>
    <col min="7" max="7" width="2.42578125" style="3" customWidth="1"/>
    <col min="8" max="8" width="11.85546875" style="3" customWidth="1"/>
    <col min="9" max="9" width="14.42578125" style="3" customWidth="1"/>
    <col min="10" max="10" width="10.5703125" style="3" customWidth="1"/>
    <col min="11" max="11" width="11.5703125" style="3" customWidth="1"/>
    <col min="12" max="12" width="15.140625" style="3" bestFit="1" customWidth="1"/>
    <col min="13" max="13" width="1.7109375" style="3" customWidth="1"/>
    <col min="14" max="14" width="12" style="3" customWidth="1"/>
    <col min="15" max="15" width="14.28515625" style="3" customWidth="1"/>
    <col min="16" max="16" width="11.28515625" style="3" customWidth="1"/>
    <col min="17" max="17" width="10.85546875" style="3" customWidth="1"/>
    <col min="18" max="18" width="15.140625" style="3" bestFit="1" customWidth="1"/>
    <col min="19" max="19" width="5.5703125" style="3" customWidth="1"/>
    <col min="20" max="20" width="11.85546875" style="3" bestFit="1" customWidth="1"/>
    <col min="21" max="21" width="13.7109375" style="3" customWidth="1"/>
    <col min="22" max="22" width="11.85546875" style="3" bestFit="1" customWidth="1"/>
    <col min="23" max="23" width="11.5703125" style="3" bestFit="1" customWidth="1"/>
    <col min="24" max="24" width="18.42578125" style="3" bestFit="1" customWidth="1"/>
    <col min="25" max="25" width="2.42578125" style="3" customWidth="1"/>
    <col min="26" max="26" width="11.85546875" style="3" bestFit="1" customWidth="1"/>
    <col min="27" max="27" width="14.85546875" style="3" customWidth="1"/>
    <col min="28" max="28" width="11.85546875" style="3" bestFit="1" customWidth="1"/>
    <col min="29" max="29" width="11.5703125" style="3" bestFit="1" customWidth="1"/>
    <col min="30" max="30" width="14.5703125" style="3" bestFit="1" customWidth="1"/>
    <col min="31" max="31" width="3.28515625" style="3" customWidth="1"/>
    <col min="32" max="32" width="11.85546875" style="3" bestFit="1" customWidth="1"/>
    <col min="33" max="33" width="15.5703125" style="3" customWidth="1"/>
    <col min="34" max="34" width="11.85546875" style="3" bestFit="1" customWidth="1"/>
    <col min="35" max="35" width="11.5703125" style="3" bestFit="1" customWidth="1"/>
    <col min="36" max="36" width="15.140625" style="3" bestFit="1" customWidth="1"/>
    <col min="37" max="37" width="9.140625" style="3" customWidth="1"/>
    <col min="38" max="16365" width="9.140625" style="3" hidden="1"/>
    <col min="16366" max="16384" width="2.28515625" style="3" hidden="1"/>
  </cols>
  <sheetData>
    <row r="1" spans="1:36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36" ht="15" x14ac:dyDescent="0.25">
      <c r="A2"/>
    </row>
    <row r="3" spans="1:36" x14ac:dyDescent="0.2"/>
    <row r="4" spans="1:36" x14ac:dyDescent="0.2"/>
    <row r="5" spans="1:36" ht="20.25" customHeight="1" x14ac:dyDescent="0.2"/>
    <row r="6" spans="1:36" ht="15.75" customHeight="1" x14ac:dyDescent="0.2">
      <c r="B6" s="58" t="s">
        <v>23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T6" s="59" t="s">
        <v>22</v>
      </c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pans="1:36" ht="15.75" customHeight="1" x14ac:dyDescent="0.2">
      <c r="A7" s="4"/>
      <c r="B7" s="57" t="s">
        <v>24</v>
      </c>
      <c r="C7" s="57"/>
      <c r="D7" s="57"/>
      <c r="E7" s="57"/>
      <c r="F7" s="57"/>
      <c r="G7" s="28"/>
      <c r="H7" s="57" t="s">
        <v>25</v>
      </c>
      <c r="I7" s="57"/>
      <c r="J7" s="57"/>
      <c r="K7" s="57"/>
      <c r="L7" s="57"/>
      <c r="M7" s="28"/>
      <c r="N7" s="57" t="s">
        <v>30</v>
      </c>
      <c r="O7" s="57"/>
      <c r="P7" s="57"/>
      <c r="Q7" s="57"/>
      <c r="R7" s="57"/>
      <c r="T7" s="60" t="s">
        <v>24</v>
      </c>
      <c r="U7" s="60"/>
      <c r="V7" s="60"/>
      <c r="W7" s="60"/>
      <c r="X7" s="60"/>
      <c r="Y7" s="28"/>
      <c r="Z7" s="60" t="s">
        <v>25</v>
      </c>
      <c r="AA7" s="60"/>
      <c r="AB7" s="60"/>
      <c r="AC7" s="60"/>
      <c r="AD7" s="60"/>
      <c r="AE7" s="28"/>
      <c r="AF7" s="60" t="s">
        <v>30</v>
      </c>
      <c r="AG7" s="60"/>
      <c r="AH7" s="60"/>
      <c r="AI7" s="60"/>
      <c r="AJ7" s="60"/>
    </row>
    <row r="8" spans="1:36" ht="32.25" customHeight="1" x14ac:dyDescent="0.2">
      <c r="B8" s="26" t="s">
        <v>26</v>
      </c>
      <c r="C8" s="26" t="s">
        <v>27</v>
      </c>
      <c r="D8" s="26" t="s">
        <v>28</v>
      </c>
      <c r="E8" s="26" t="s">
        <v>29</v>
      </c>
      <c r="F8" s="26" t="s">
        <v>10</v>
      </c>
      <c r="G8" s="28"/>
      <c r="H8" s="26" t="s">
        <v>26</v>
      </c>
      <c r="I8" s="26" t="s">
        <v>27</v>
      </c>
      <c r="J8" s="26" t="s">
        <v>28</v>
      </c>
      <c r="K8" s="26" t="s">
        <v>29</v>
      </c>
      <c r="L8" s="26" t="s">
        <v>11</v>
      </c>
      <c r="M8" s="28"/>
      <c r="N8" s="26" t="s">
        <v>26</v>
      </c>
      <c r="O8" s="26" t="s">
        <v>27</v>
      </c>
      <c r="P8" s="26" t="s">
        <v>28</v>
      </c>
      <c r="Q8" s="26" t="s">
        <v>29</v>
      </c>
      <c r="R8" s="26" t="s">
        <v>12</v>
      </c>
      <c r="T8" s="32" t="s">
        <v>26</v>
      </c>
      <c r="U8" s="32" t="s">
        <v>27</v>
      </c>
      <c r="V8" s="32" t="s">
        <v>28</v>
      </c>
      <c r="W8" s="32" t="s">
        <v>29</v>
      </c>
      <c r="X8" s="32" t="s">
        <v>10</v>
      </c>
      <c r="Y8" s="28"/>
      <c r="Z8" s="32" t="s">
        <v>26</v>
      </c>
      <c r="AA8" s="32" t="s">
        <v>27</v>
      </c>
      <c r="AB8" s="32" t="s">
        <v>28</v>
      </c>
      <c r="AC8" s="32" t="s">
        <v>29</v>
      </c>
      <c r="AD8" s="32" t="s">
        <v>11</v>
      </c>
      <c r="AE8" s="28"/>
      <c r="AF8" s="32" t="s">
        <v>26</v>
      </c>
      <c r="AG8" s="32" t="s">
        <v>27</v>
      </c>
      <c r="AH8" s="32" t="s">
        <v>28</v>
      </c>
      <c r="AI8" s="32" t="s">
        <v>29</v>
      </c>
      <c r="AJ8" s="32" t="s">
        <v>12</v>
      </c>
    </row>
    <row r="9" spans="1:36" ht="15" customHeight="1" x14ac:dyDescent="0.2">
      <c r="A9" s="20">
        <v>1996</v>
      </c>
      <c r="B9" s="29">
        <v>30211.939633784066</v>
      </c>
      <c r="C9" s="29">
        <v>191431.44021406886</v>
      </c>
      <c r="D9" s="29">
        <v>492181.13497272477</v>
      </c>
      <c r="E9" s="29">
        <v>618182.94187378627</v>
      </c>
      <c r="F9" s="30">
        <v>1332007.4566943638</v>
      </c>
      <c r="H9" s="29">
        <v>21573.678810522688</v>
      </c>
      <c r="I9" s="29">
        <v>149790.2840392146</v>
      </c>
      <c r="J9" s="29">
        <v>394763.41396172321</v>
      </c>
      <c r="K9" s="29">
        <v>433917.78322472062</v>
      </c>
      <c r="L9" s="31">
        <v>1000045.1600361811</v>
      </c>
      <c r="N9" s="29">
        <v>8638.2608232613802</v>
      </c>
      <c r="O9" s="29">
        <v>41641.156174854303</v>
      </c>
      <c r="P9" s="29">
        <v>97417.721011001529</v>
      </c>
      <c r="Q9" s="29">
        <v>184265.15864906565</v>
      </c>
      <c r="R9" s="31">
        <v>331962.29665818287</v>
      </c>
      <c r="T9" s="29">
        <v>6177.2103259650676</v>
      </c>
      <c r="U9" s="29">
        <v>39140.561100631334</v>
      </c>
      <c r="V9" s="29">
        <v>100632.61167776673</v>
      </c>
      <c r="W9" s="29">
        <v>126395.26287177105</v>
      </c>
      <c r="X9" s="33">
        <v>272345.64597613417</v>
      </c>
      <c r="Z9" s="29">
        <v>4411.0094595976452</v>
      </c>
      <c r="AA9" s="29">
        <v>30626.50397532203</v>
      </c>
      <c r="AB9" s="29">
        <v>80714.335676439674</v>
      </c>
      <c r="AC9" s="29">
        <v>88719.937999554837</v>
      </c>
      <c r="AD9" s="31">
        <v>204471.78711091419</v>
      </c>
      <c r="AF9" s="29">
        <v>1766.200866367423</v>
      </c>
      <c r="AG9" s="29">
        <v>8514.0571253093112</v>
      </c>
      <c r="AH9" s="29">
        <v>19918.276001327053</v>
      </c>
      <c r="AI9" s="29">
        <v>37675.324872216217</v>
      </c>
      <c r="AJ9" s="31">
        <v>67873.858865219998</v>
      </c>
    </row>
    <row r="10" spans="1:36" s="5" customFormat="1" ht="14.25" customHeight="1" x14ac:dyDescent="0.2">
      <c r="A10" s="20">
        <v>1997</v>
      </c>
      <c r="B10" s="29">
        <v>31386.40585641822</v>
      </c>
      <c r="C10" s="29">
        <v>191144.14172359672</v>
      </c>
      <c r="D10" s="29">
        <v>461717.3688783957</v>
      </c>
      <c r="E10" s="29">
        <v>578194.65144802968</v>
      </c>
      <c r="F10" s="30">
        <v>1262442.5679064402</v>
      </c>
      <c r="G10" s="3"/>
      <c r="H10" s="29">
        <v>23311.148405458487</v>
      </c>
      <c r="I10" s="29">
        <v>148673.7412208746</v>
      </c>
      <c r="J10" s="29">
        <v>370663.33295834885</v>
      </c>
      <c r="K10" s="29">
        <v>403916.54781495268</v>
      </c>
      <c r="L10" s="31">
        <v>946564.77039963449</v>
      </c>
      <c r="M10" s="3"/>
      <c r="N10" s="29">
        <v>8075.2574509597316</v>
      </c>
      <c r="O10" s="29">
        <v>42470.400502722128</v>
      </c>
      <c r="P10" s="29">
        <v>91054.035920046852</v>
      </c>
      <c r="Q10" s="29">
        <v>174278.10363307709</v>
      </c>
      <c r="R10" s="31">
        <v>315877.79750680574</v>
      </c>
      <c r="S10" s="3"/>
      <c r="T10" s="29">
        <v>6913.342762242969</v>
      </c>
      <c r="U10" s="29">
        <v>42102.462281763583</v>
      </c>
      <c r="V10" s="29">
        <v>101700.41275001828</v>
      </c>
      <c r="W10" s="29">
        <v>127356.34105548378</v>
      </c>
      <c r="X10" s="33">
        <v>278072.55884950858</v>
      </c>
      <c r="Y10" s="3"/>
      <c r="Z10" s="29">
        <v>5134.6420436187946</v>
      </c>
      <c r="AA10" s="29">
        <v>32747.697761473242</v>
      </c>
      <c r="AB10" s="29">
        <v>81644.348889742192</v>
      </c>
      <c r="AC10" s="29">
        <v>88968.885292600244</v>
      </c>
      <c r="AD10" s="31">
        <v>208495.57398743444</v>
      </c>
      <c r="AE10" s="3"/>
      <c r="AF10" s="29">
        <v>1778.7007186241738</v>
      </c>
      <c r="AG10" s="29">
        <v>9354.7645202903423</v>
      </c>
      <c r="AH10" s="29">
        <v>20056.063860276088</v>
      </c>
      <c r="AI10" s="29">
        <v>38387.455762883546</v>
      </c>
      <c r="AJ10" s="31">
        <v>69576.98486207414</v>
      </c>
    </row>
    <row r="11" spans="1:36" s="6" customFormat="1" ht="14.25" customHeight="1" x14ac:dyDescent="0.2">
      <c r="A11" s="21">
        <v>1998</v>
      </c>
      <c r="B11" s="29">
        <v>30423.006310154331</v>
      </c>
      <c r="C11" s="29">
        <v>192156.16328361703</v>
      </c>
      <c r="D11" s="29">
        <v>435969.49937109603</v>
      </c>
      <c r="E11" s="29">
        <v>550857.3771625486</v>
      </c>
      <c r="F11" s="30">
        <v>1209406.046127416</v>
      </c>
      <c r="G11" s="3"/>
      <c r="H11" s="29">
        <v>22434.126029984083</v>
      </c>
      <c r="I11" s="29">
        <v>150920.70110270276</v>
      </c>
      <c r="J11" s="29">
        <v>353118.91428600403</v>
      </c>
      <c r="K11" s="29">
        <v>390724.71090230189</v>
      </c>
      <c r="L11" s="31">
        <v>917198.45232099271</v>
      </c>
      <c r="M11" s="3"/>
      <c r="N11" s="29">
        <v>7988.8802801702486</v>
      </c>
      <c r="O11" s="29">
        <v>41235.46218091427</v>
      </c>
      <c r="P11" s="29">
        <v>82850.585085091996</v>
      </c>
      <c r="Q11" s="29">
        <v>160132.66626024668</v>
      </c>
      <c r="R11" s="31">
        <v>292207.59380642325</v>
      </c>
      <c r="S11" s="3"/>
      <c r="T11" s="29">
        <v>7031.1273858529685</v>
      </c>
      <c r="U11" s="29">
        <v>44409.630272893977</v>
      </c>
      <c r="V11" s="29">
        <v>100757.86249308284</v>
      </c>
      <c r="W11" s="29">
        <v>127309.85066962255</v>
      </c>
      <c r="X11" s="33">
        <v>279508.47082145233</v>
      </c>
      <c r="Y11" s="3"/>
      <c r="Z11" s="29">
        <v>5184.7998287549199</v>
      </c>
      <c r="AA11" s="29">
        <v>34879.612612812838</v>
      </c>
      <c r="AB11" s="29">
        <v>81610.082954566329</v>
      </c>
      <c r="AC11" s="29">
        <v>90301.240684347154</v>
      </c>
      <c r="AD11" s="31">
        <v>211975.73608048123</v>
      </c>
      <c r="AE11" s="3"/>
      <c r="AF11" s="29">
        <v>1846.3275570980488</v>
      </c>
      <c r="AG11" s="29">
        <v>9530.0176600811392</v>
      </c>
      <c r="AH11" s="29">
        <v>19147.779538516512</v>
      </c>
      <c r="AI11" s="29">
        <v>37008.609985275398</v>
      </c>
      <c r="AJ11" s="31">
        <v>67532.734740971107</v>
      </c>
    </row>
    <row r="12" spans="1:36" s="6" customFormat="1" ht="14.25" customHeight="1" x14ac:dyDescent="0.2">
      <c r="A12" s="20">
        <v>1999</v>
      </c>
      <c r="B12" s="29">
        <v>33258.603217331154</v>
      </c>
      <c r="C12" s="29">
        <v>197876.6298433803</v>
      </c>
      <c r="D12" s="29">
        <v>433324.06352913589</v>
      </c>
      <c r="E12" s="29">
        <v>547985.42250182154</v>
      </c>
      <c r="F12" s="30">
        <v>1212444.7190916687</v>
      </c>
      <c r="G12" s="3"/>
      <c r="H12" s="29">
        <v>23698.001986171155</v>
      </c>
      <c r="I12" s="29">
        <v>152203.01378232666</v>
      </c>
      <c r="J12" s="29">
        <v>354717.17495728144</v>
      </c>
      <c r="K12" s="29">
        <v>397772.94957291859</v>
      </c>
      <c r="L12" s="31">
        <v>928391.14029869763</v>
      </c>
      <c r="M12" s="3"/>
      <c r="N12" s="29">
        <v>9560.6012311600061</v>
      </c>
      <c r="O12" s="29">
        <v>45673.616061053646</v>
      </c>
      <c r="P12" s="29">
        <v>78606.888571854433</v>
      </c>
      <c r="Q12" s="29">
        <v>150212.47292890301</v>
      </c>
      <c r="R12" s="31">
        <v>284053.57879297109</v>
      </c>
      <c r="S12" s="3"/>
      <c r="T12" s="29">
        <v>8302.1929923311309</v>
      </c>
      <c r="U12" s="29">
        <v>49395.03799653679</v>
      </c>
      <c r="V12" s="29">
        <v>108168.70390291537</v>
      </c>
      <c r="W12" s="29">
        <v>136791.09446855812</v>
      </c>
      <c r="X12" s="33">
        <v>302657.02936034137</v>
      </c>
      <c r="Y12" s="3"/>
      <c r="Z12" s="29">
        <v>5915.6238383250802</v>
      </c>
      <c r="AA12" s="29">
        <v>37993.742135774228</v>
      </c>
      <c r="AB12" s="29">
        <v>88546.425865991449</v>
      </c>
      <c r="AC12" s="29">
        <v>99294.241941053173</v>
      </c>
      <c r="AD12" s="31">
        <v>231750.03378114389</v>
      </c>
      <c r="AE12" s="3"/>
      <c r="AF12" s="29">
        <v>2386.5691540060525</v>
      </c>
      <c r="AG12" s="29">
        <v>11401.295860762564</v>
      </c>
      <c r="AH12" s="29">
        <v>19622.278036923908</v>
      </c>
      <c r="AI12" s="29">
        <v>37496.852527504961</v>
      </c>
      <c r="AJ12" s="31">
        <v>70906.995579197493</v>
      </c>
    </row>
    <row r="13" spans="1:36" s="5" customFormat="1" ht="14.25" customHeight="1" x14ac:dyDescent="0.2">
      <c r="A13" s="20">
        <v>2000</v>
      </c>
      <c r="B13" s="29">
        <v>38898.793723904841</v>
      </c>
      <c r="C13" s="29">
        <v>200001.95153968877</v>
      </c>
      <c r="D13" s="29">
        <v>475163.27682182763</v>
      </c>
      <c r="E13" s="29">
        <v>598743.90457514045</v>
      </c>
      <c r="F13" s="30">
        <v>1312807.9266605615</v>
      </c>
      <c r="G13" s="3"/>
      <c r="H13" s="29">
        <v>27622.433626401566</v>
      </c>
      <c r="I13" s="29">
        <v>140759.72409885438</v>
      </c>
      <c r="J13" s="29">
        <v>393660.31586093508</v>
      </c>
      <c r="K13" s="29">
        <v>443424.8749990738</v>
      </c>
      <c r="L13" s="31">
        <v>1005467.3485852649</v>
      </c>
      <c r="M13" s="3"/>
      <c r="N13" s="29">
        <v>11276.360097503273</v>
      </c>
      <c r="O13" s="29">
        <v>59242.227440834402</v>
      </c>
      <c r="P13" s="29">
        <v>81502.960960892524</v>
      </c>
      <c r="Q13" s="29">
        <v>155319.02957606668</v>
      </c>
      <c r="R13" s="31">
        <v>307340.57807529683</v>
      </c>
      <c r="S13" s="3"/>
      <c r="T13" s="29">
        <v>10254.48404885007</v>
      </c>
      <c r="U13" s="29">
        <v>52724.432442804886</v>
      </c>
      <c r="V13" s="29">
        <v>125262.34816825144</v>
      </c>
      <c r="W13" s="29">
        <v>157840.62257536876</v>
      </c>
      <c r="X13" s="33">
        <v>346081.88723527512</v>
      </c>
      <c r="Y13" s="3"/>
      <c r="Z13" s="29">
        <v>7281.8146244541267</v>
      </c>
      <c r="AA13" s="29">
        <v>37107.02074047098</v>
      </c>
      <c r="AB13" s="29">
        <v>103776.57102462993</v>
      </c>
      <c r="AC13" s="29">
        <v>116895.48369585998</v>
      </c>
      <c r="AD13" s="31">
        <v>265060.89008541504</v>
      </c>
      <c r="AE13" s="3"/>
      <c r="AF13" s="29">
        <v>2972.6694243959437</v>
      </c>
      <c r="AG13" s="29">
        <v>15617.411702333911</v>
      </c>
      <c r="AH13" s="29">
        <v>21485.777143621508</v>
      </c>
      <c r="AI13" s="29">
        <v>40945.138879508777</v>
      </c>
      <c r="AJ13" s="31">
        <v>81020.997149860137</v>
      </c>
    </row>
    <row r="14" spans="1:36" s="5" customFormat="1" ht="14.25" customHeight="1" x14ac:dyDescent="0.2">
      <c r="A14" s="21">
        <v>2001</v>
      </c>
      <c r="B14" s="29">
        <v>40645.942709333962</v>
      </c>
      <c r="C14" s="29">
        <v>229816.01614639489</v>
      </c>
      <c r="D14" s="29">
        <v>465435.85427197133</v>
      </c>
      <c r="E14" s="29">
        <v>602879.54264245823</v>
      </c>
      <c r="F14" s="30">
        <v>1338777.3557701583</v>
      </c>
      <c r="G14" s="3"/>
      <c r="H14" s="29">
        <v>29346.377278871278</v>
      </c>
      <c r="I14" s="29">
        <v>162645.69100419339</v>
      </c>
      <c r="J14" s="29">
        <v>378341.44262716075</v>
      </c>
      <c r="K14" s="29">
        <v>432959.38476878637</v>
      </c>
      <c r="L14" s="31">
        <v>1003292.8956790118</v>
      </c>
      <c r="M14" s="3"/>
      <c r="N14" s="29">
        <v>11299.56543046269</v>
      </c>
      <c r="O14" s="29">
        <v>67170.325142201546</v>
      </c>
      <c r="P14" s="29">
        <v>87094.411644810505</v>
      </c>
      <c r="Q14" s="29">
        <v>169920.15787367179</v>
      </c>
      <c r="R14" s="31">
        <v>335484.46009114652</v>
      </c>
      <c r="S14" s="3"/>
      <c r="T14" s="29">
        <v>11596.391093953094</v>
      </c>
      <c r="U14" s="29">
        <v>65567.095391192226</v>
      </c>
      <c r="V14" s="29">
        <v>132790.03599162385</v>
      </c>
      <c r="W14" s="29">
        <v>172003.07073748953</v>
      </c>
      <c r="X14" s="33">
        <v>381956.59321425867</v>
      </c>
      <c r="Y14" s="3"/>
      <c r="Z14" s="29">
        <v>8372.5962650225556</v>
      </c>
      <c r="AA14" s="29">
        <v>46403.230357300803</v>
      </c>
      <c r="AB14" s="29">
        <v>107941.77827612417</v>
      </c>
      <c r="AC14" s="29">
        <v>123524.41643389889</v>
      </c>
      <c r="AD14" s="31">
        <v>286242.02133234643</v>
      </c>
      <c r="AE14" s="3"/>
      <c r="AF14" s="29">
        <v>3223.7948289305396</v>
      </c>
      <c r="AG14" s="29">
        <v>19163.865033891434</v>
      </c>
      <c r="AH14" s="29">
        <v>24848.257715499669</v>
      </c>
      <c r="AI14" s="29">
        <v>48478.654303590636</v>
      </c>
      <c r="AJ14" s="31">
        <v>95714.57188191227</v>
      </c>
    </row>
    <row r="15" spans="1:36" s="5" customFormat="1" ht="14.25" customHeight="1" x14ac:dyDescent="0.2">
      <c r="A15" s="20">
        <v>2002</v>
      </c>
      <c r="B15" s="29">
        <v>51720.062973607251</v>
      </c>
      <c r="C15" s="29">
        <v>272418.18896933849</v>
      </c>
      <c r="D15" s="29">
        <v>469355.08745699783</v>
      </c>
      <c r="E15" s="29">
        <v>610318.51261797862</v>
      </c>
      <c r="F15" s="30">
        <v>1403811.8520179221</v>
      </c>
      <c r="G15" s="3"/>
      <c r="H15" s="29">
        <v>35893.334459266713</v>
      </c>
      <c r="I15" s="29">
        <v>205051.28921690921</v>
      </c>
      <c r="J15" s="29">
        <v>389024.30006932723</v>
      </c>
      <c r="K15" s="29">
        <v>457317.58980670682</v>
      </c>
      <c r="L15" s="31">
        <v>1087286.5135522098</v>
      </c>
      <c r="M15" s="3"/>
      <c r="N15" s="29">
        <v>15826.728514340544</v>
      </c>
      <c r="O15" s="29">
        <v>67366.899752429294</v>
      </c>
      <c r="P15" s="29">
        <v>80330.787387670498</v>
      </c>
      <c r="Q15" s="29">
        <v>153000.92281127168</v>
      </c>
      <c r="R15" s="31">
        <v>316525.33846571198</v>
      </c>
      <c r="S15" s="3"/>
      <c r="T15" s="29">
        <v>16201.66213848649</v>
      </c>
      <c r="U15" s="29">
        <v>85336.853907387238</v>
      </c>
      <c r="V15" s="29">
        <v>147028.67925428762</v>
      </c>
      <c r="W15" s="29">
        <v>191186.43268756321</v>
      </c>
      <c r="X15" s="33">
        <v>439753.62798772455</v>
      </c>
      <c r="Y15" s="3"/>
      <c r="Z15" s="29">
        <v>11243.83159064384</v>
      </c>
      <c r="AA15" s="29">
        <v>64233.713532961963</v>
      </c>
      <c r="AB15" s="29">
        <v>121864.5127443245</v>
      </c>
      <c r="AC15" s="29">
        <v>143257.85109380446</v>
      </c>
      <c r="AD15" s="31">
        <v>340599.90896173473</v>
      </c>
      <c r="AE15" s="3"/>
      <c r="AF15" s="29">
        <v>4957.8305478426528</v>
      </c>
      <c r="AG15" s="29">
        <v>21103.140374425268</v>
      </c>
      <c r="AH15" s="29">
        <v>25164.166509963085</v>
      </c>
      <c r="AI15" s="29">
        <v>47928.581593758725</v>
      </c>
      <c r="AJ15" s="31">
        <v>99153.719025989718</v>
      </c>
    </row>
    <row r="16" spans="1:36" ht="15" customHeight="1" x14ac:dyDescent="0.2">
      <c r="A16" s="20">
        <v>2003</v>
      </c>
      <c r="B16" s="29">
        <v>64446.221825735651</v>
      </c>
      <c r="C16" s="29">
        <v>316887.20011428063</v>
      </c>
      <c r="D16" s="29">
        <v>466793.09219430963</v>
      </c>
      <c r="E16" s="29">
        <v>615474.22526859073</v>
      </c>
      <c r="F16" s="30">
        <v>1463600.7394029165</v>
      </c>
      <c r="H16" s="29">
        <v>45444.334893018058</v>
      </c>
      <c r="I16" s="29">
        <v>239538.91507294757</v>
      </c>
      <c r="J16" s="29">
        <v>391776.20069634344</v>
      </c>
      <c r="K16" s="29">
        <v>473711.75601208501</v>
      </c>
      <c r="L16" s="31">
        <v>1150471.2066743942</v>
      </c>
      <c r="N16" s="29">
        <v>19001.886932717585</v>
      </c>
      <c r="O16" s="29">
        <v>77348.28504133306</v>
      </c>
      <c r="P16" s="29">
        <v>75016.891497966106</v>
      </c>
      <c r="Q16" s="29">
        <v>141762.46925650575</v>
      </c>
      <c r="R16" s="31">
        <v>313129.53272852249</v>
      </c>
      <c r="T16" s="29">
        <v>23032.944273125489</v>
      </c>
      <c r="U16" s="29">
        <v>113254.81951192218</v>
      </c>
      <c r="V16" s="29">
        <v>166830.87037536717</v>
      </c>
      <c r="W16" s="29">
        <v>219969.19494348828</v>
      </c>
      <c r="X16" s="33">
        <v>523087.82910390309</v>
      </c>
      <c r="Z16" s="29">
        <v>16241.709808070489</v>
      </c>
      <c r="AA16" s="29">
        <v>85610.704953954235</v>
      </c>
      <c r="AB16" s="29">
        <v>140019.99097132799</v>
      </c>
      <c r="AC16" s="29">
        <v>169303.58628709611</v>
      </c>
      <c r="AD16" s="31">
        <v>411175.99202044884</v>
      </c>
      <c r="AF16" s="29">
        <v>6791.2344650549985</v>
      </c>
      <c r="AG16" s="29">
        <v>27644.114557967943</v>
      </c>
      <c r="AH16" s="29">
        <v>26810.879404039155</v>
      </c>
      <c r="AI16" s="29">
        <v>50665.608656392178</v>
      </c>
      <c r="AJ16" s="31">
        <v>111911.83708345427</v>
      </c>
    </row>
    <row r="17" spans="1:36" ht="14.25" customHeight="1" x14ac:dyDescent="0.2">
      <c r="A17" s="21">
        <v>2004</v>
      </c>
      <c r="B17" s="29">
        <v>72312.092636116111</v>
      </c>
      <c r="C17" s="29">
        <v>290124.59482028667</v>
      </c>
      <c r="D17" s="29">
        <v>454400.09699695325</v>
      </c>
      <c r="E17" s="29">
        <v>573874.86789843021</v>
      </c>
      <c r="F17" s="30">
        <v>1390711.6523517861</v>
      </c>
      <c r="H17" s="29">
        <v>52125.068704725687</v>
      </c>
      <c r="I17" s="29">
        <v>205292.56268594821</v>
      </c>
      <c r="J17" s="29">
        <v>381053.77026156505</v>
      </c>
      <c r="K17" s="29">
        <v>439742.42811216036</v>
      </c>
      <c r="L17" s="31">
        <v>1078213.8297643992</v>
      </c>
      <c r="N17" s="29">
        <v>20187.023931390417</v>
      </c>
      <c r="O17" s="29">
        <v>84832.032134338442</v>
      </c>
      <c r="P17" s="29">
        <v>73346.326735388197</v>
      </c>
      <c r="Q17" s="29">
        <v>134132.4397862698</v>
      </c>
      <c r="R17" s="31">
        <v>312497.82258738694</v>
      </c>
      <c r="T17" s="29">
        <v>27847.647283406484</v>
      </c>
      <c r="U17" s="29">
        <v>111728.02625769097</v>
      </c>
      <c r="V17" s="29">
        <v>174991.11373243332</v>
      </c>
      <c r="W17" s="29">
        <v>221001.2782573695</v>
      </c>
      <c r="X17" s="33">
        <v>535568.06553090026</v>
      </c>
      <c r="Z17" s="29">
        <v>20073.551670216111</v>
      </c>
      <c r="AA17" s="29">
        <v>79058.905186898177</v>
      </c>
      <c r="AB17" s="29">
        <v>146745.17917292862</v>
      </c>
      <c r="AC17" s="29">
        <v>169346.39265991925</v>
      </c>
      <c r="AD17" s="31">
        <v>415224.02868996217</v>
      </c>
      <c r="AF17" s="29">
        <v>7774.0956131903713</v>
      </c>
      <c r="AG17" s="29">
        <v>32669.1210707928</v>
      </c>
      <c r="AH17" s="29">
        <v>28245.934559504705</v>
      </c>
      <c r="AI17" s="29">
        <v>51654.885597450222</v>
      </c>
      <c r="AJ17" s="31">
        <v>120344.03684093812</v>
      </c>
    </row>
    <row r="18" spans="1:36" ht="14.25" customHeight="1" x14ac:dyDescent="0.2">
      <c r="A18" s="20">
        <v>2005</v>
      </c>
      <c r="B18" s="29">
        <v>56440.791407385972</v>
      </c>
      <c r="C18" s="29">
        <v>234919.20053164751</v>
      </c>
      <c r="D18" s="29">
        <v>441874.03662038379</v>
      </c>
      <c r="E18" s="29">
        <v>536803.49329160166</v>
      </c>
      <c r="F18" s="30">
        <v>1270037.521851019</v>
      </c>
      <c r="H18" s="29">
        <v>36960.964530264362</v>
      </c>
      <c r="I18" s="29">
        <v>167463.75530466391</v>
      </c>
      <c r="J18" s="29">
        <v>366272.16026146215</v>
      </c>
      <c r="K18" s="29">
        <v>404655.17048996099</v>
      </c>
      <c r="L18" s="31">
        <v>975352.05058635143</v>
      </c>
      <c r="N18" s="29">
        <v>19479.82687712161</v>
      </c>
      <c r="O18" s="29">
        <v>67455.445226983633</v>
      </c>
      <c r="P18" s="29">
        <v>75601.876358921654</v>
      </c>
      <c r="Q18" s="29">
        <v>132148.32280164066</v>
      </c>
      <c r="R18" s="31">
        <v>294685.47126466758</v>
      </c>
      <c r="T18" s="29">
        <v>23350.769978000044</v>
      </c>
      <c r="U18" s="29">
        <v>97191.12858350735</v>
      </c>
      <c r="V18" s="29">
        <v>182812.79782024282</v>
      </c>
      <c r="W18" s="29">
        <v>222087.15687141748</v>
      </c>
      <c r="X18" s="33">
        <v>525441.8532531677</v>
      </c>
      <c r="Z18" s="29">
        <v>15291.546404472965</v>
      </c>
      <c r="AA18" s="29">
        <v>69283.359291442655</v>
      </c>
      <c r="AB18" s="29">
        <v>151534.67466247009</v>
      </c>
      <c r="AC18" s="29">
        <v>167414.55197389296</v>
      </c>
      <c r="AD18" s="31">
        <v>403524.13233227871</v>
      </c>
      <c r="AF18" s="29">
        <v>8059.2235735270788</v>
      </c>
      <c r="AG18" s="29">
        <v>27907.769292064706</v>
      </c>
      <c r="AH18" s="29">
        <v>31278.123157772727</v>
      </c>
      <c r="AI18" s="29">
        <v>54672.604897524507</v>
      </c>
      <c r="AJ18" s="31">
        <v>121917.72092088903</v>
      </c>
    </row>
    <row r="19" spans="1:36" ht="14.25" customHeight="1" x14ac:dyDescent="0.2">
      <c r="A19" s="20">
        <v>2006</v>
      </c>
      <c r="B19" s="29">
        <v>49157.586843582983</v>
      </c>
      <c r="C19" s="29">
        <v>264191.52639456553</v>
      </c>
      <c r="D19" s="29">
        <v>431261.80783622764</v>
      </c>
      <c r="E19" s="29">
        <v>524161.62579099438</v>
      </c>
      <c r="F19" s="30">
        <v>1268772.5468653704</v>
      </c>
      <c r="H19" s="29">
        <v>31825.309942663152</v>
      </c>
      <c r="I19" s="29">
        <v>208321.04347597415</v>
      </c>
      <c r="J19" s="29">
        <v>366367.28397162771</v>
      </c>
      <c r="K19" s="29">
        <v>417096.75996045989</v>
      </c>
      <c r="L19" s="31">
        <v>1023610.3973507249</v>
      </c>
      <c r="N19" s="29">
        <v>17332.276900919835</v>
      </c>
      <c r="O19" s="29">
        <v>55870.482918591384</v>
      </c>
      <c r="P19" s="29">
        <v>64894.523864599883</v>
      </c>
      <c r="Q19" s="29">
        <v>107064.86583053452</v>
      </c>
      <c r="R19" s="31">
        <v>245162.14951464563</v>
      </c>
      <c r="T19" s="29">
        <v>21715.273171511541</v>
      </c>
      <c r="U19" s="29">
        <v>116706.11870170549</v>
      </c>
      <c r="V19" s="29">
        <v>190509.10687301363</v>
      </c>
      <c r="W19" s="29">
        <v>231547.4298258987</v>
      </c>
      <c r="X19" s="33">
        <v>560477.92857212934</v>
      </c>
      <c r="Z19" s="29">
        <v>14058.771871206449</v>
      </c>
      <c r="AA19" s="29">
        <v>92025.436090861316</v>
      </c>
      <c r="AB19" s="29">
        <v>161842.07084581861</v>
      </c>
      <c r="AC19" s="29">
        <v>184251.72314324274</v>
      </c>
      <c r="AD19" s="31">
        <v>452178.00195112912</v>
      </c>
      <c r="AF19" s="29">
        <v>7656.5013003050944</v>
      </c>
      <c r="AG19" s="29">
        <v>24680.682610844182</v>
      </c>
      <c r="AH19" s="29">
        <v>28667.036027195019</v>
      </c>
      <c r="AI19" s="29">
        <v>47295.706682655968</v>
      </c>
      <c r="AJ19" s="31">
        <v>108299.92662100027</v>
      </c>
    </row>
    <row r="20" spans="1:36" ht="14.25" customHeight="1" x14ac:dyDescent="0.2">
      <c r="A20" s="21">
        <v>2007</v>
      </c>
      <c r="B20" s="29">
        <v>58719.211543937912</v>
      </c>
      <c r="C20" s="29">
        <v>281417.37550215638</v>
      </c>
      <c r="D20" s="29">
        <v>427264.62027353229</v>
      </c>
      <c r="E20" s="29">
        <v>547067.94351679238</v>
      </c>
      <c r="F20" s="30">
        <v>1314469.1508364188</v>
      </c>
      <c r="H20" s="29">
        <v>40763.688308334298</v>
      </c>
      <c r="I20" s="29">
        <v>216994.98210319068</v>
      </c>
      <c r="J20" s="29">
        <v>341800.97732151853</v>
      </c>
      <c r="K20" s="29">
        <v>392402.07838563551</v>
      </c>
      <c r="L20" s="31">
        <v>991961.72611867893</v>
      </c>
      <c r="N20" s="29">
        <v>17955.523235603599</v>
      </c>
      <c r="O20" s="29">
        <v>64422.393398965709</v>
      </c>
      <c r="P20" s="29">
        <v>85463.64295201379</v>
      </c>
      <c r="Q20" s="29">
        <v>154665.86513115696</v>
      </c>
      <c r="R20" s="31">
        <v>322507.42471774004</v>
      </c>
      <c r="T20" s="29">
        <v>27609.331646536113</v>
      </c>
      <c r="U20" s="29">
        <v>132320.33344866941</v>
      </c>
      <c r="V20" s="29">
        <v>200896.61103736539</v>
      </c>
      <c r="W20" s="29">
        <v>257227.23259731749</v>
      </c>
      <c r="X20" s="33">
        <v>618053.50872988836</v>
      </c>
      <c r="Z20" s="29">
        <v>19166.779662882225</v>
      </c>
      <c r="AA20" s="29">
        <v>102029.40858696988</v>
      </c>
      <c r="AB20" s="29">
        <v>160712.24888499419</v>
      </c>
      <c r="AC20" s="29">
        <v>184504.50603943018</v>
      </c>
      <c r="AD20" s="31">
        <v>466412.94317427644</v>
      </c>
      <c r="AF20" s="29">
        <v>8442.5519836538824</v>
      </c>
      <c r="AG20" s="29">
        <v>30290.924861699532</v>
      </c>
      <c r="AH20" s="29">
        <v>40184.362152371214</v>
      </c>
      <c r="AI20" s="29">
        <v>72722.726557887334</v>
      </c>
      <c r="AJ20" s="31">
        <v>151640.56555561195</v>
      </c>
    </row>
    <row r="21" spans="1:36" ht="14.25" customHeight="1" x14ac:dyDescent="0.2">
      <c r="A21" s="20">
        <v>2008</v>
      </c>
      <c r="B21" s="29">
        <v>73452.990688905207</v>
      </c>
      <c r="C21" s="29">
        <v>309256.04519407114</v>
      </c>
      <c r="D21" s="29">
        <v>432956.83717781078</v>
      </c>
      <c r="E21" s="29">
        <v>572833.65171563404</v>
      </c>
      <c r="F21" s="30">
        <v>1388499.5247764213</v>
      </c>
      <c r="H21" s="29">
        <v>52343.642068130932</v>
      </c>
      <c r="I21" s="29">
        <v>210462.9438325974</v>
      </c>
      <c r="J21" s="29">
        <v>343272.10376781219</v>
      </c>
      <c r="K21" s="29">
        <v>397699.82181646931</v>
      </c>
      <c r="L21" s="31">
        <v>1003778.5114850097</v>
      </c>
      <c r="N21" s="29">
        <v>21109.348620774283</v>
      </c>
      <c r="O21" s="29">
        <v>98793.101361473717</v>
      </c>
      <c r="P21" s="29">
        <v>89684.733409998575</v>
      </c>
      <c r="Q21" s="29">
        <v>175133.82989916476</v>
      </c>
      <c r="R21" s="31">
        <v>384721.01329141128</v>
      </c>
      <c r="T21" s="29">
        <v>37568.896655435099</v>
      </c>
      <c r="U21" s="29">
        <v>158174.74949620452</v>
      </c>
      <c r="V21" s="29">
        <v>221443.81759875827</v>
      </c>
      <c r="W21" s="29">
        <v>292986.41294548108</v>
      </c>
      <c r="X21" s="33">
        <v>710173.87669587904</v>
      </c>
      <c r="Z21" s="29">
        <v>26772.12814595073</v>
      </c>
      <c r="AA21" s="29">
        <v>107645.18248322044</v>
      </c>
      <c r="AB21" s="29">
        <v>175572.89458459959</v>
      </c>
      <c r="AC21" s="29">
        <v>203410.96210756045</v>
      </c>
      <c r="AD21" s="31">
        <v>513401.16732133116</v>
      </c>
      <c r="AF21" s="29">
        <v>10796.768509484371</v>
      </c>
      <c r="AG21" s="29">
        <v>50529.567012984073</v>
      </c>
      <c r="AH21" s="29">
        <v>45870.923014158667</v>
      </c>
      <c r="AI21" s="29">
        <v>89575.450837920638</v>
      </c>
      <c r="AJ21" s="31">
        <v>196772.7093745477</v>
      </c>
    </row>
    <row r="22" spans="1:36" s="5" customFormat="1" ht="14.25" customHeight="1" x14ac:dyDescent="0.2">
      <c r="A22" s="20">
        <v>2009</v>
      </c>
      <c r="B22" s="29">
        <v>59954.482022189019</v>
      </c>
      <c r="C22" s="29">
        <v>261751.73584685856</v>
      </c>
      <c r="D22" s="29">
        <v>429515.65596766054</v>
      </c>
      <c r="E22" s="29">
        <v>555687.43738058466</v>
      </c>
      <c r="F22" s="30">
        <v>1306909.3112172927</v>
      </c>
      <c r="G22" s="3"/>
      <c r="H22" s="29">
        <v>40336.75623689522</v>
      </c>
      <c r="I22" s="29">
        <v>177363.72136181471</v>
      </c>
      <c r="J22" s="29">
        <v>345210.3865833641</v>
      </c>
      <c r="K22" s="29">
        <v>388239.98118476564</v>
      </c>
      <c r="L22" s="31">
        <v>951150.84536683967</v>
      </c>
      <c r="M22" s="3"/>
      <c r="N22" s="29">
        <v>19617.725785293809</v>
      </c>
      <c r="O22" s="29">
        <v>84388.014485043852</v>
      </c>
      <c r="P22" s="29">
        <v>84305.26938429648</v>
      </c>
      <c r="Q22" s="29">
        <v>167447.45619581902</v>
      </c>
      <c r="R22" s="31">
        <v>355758.46585045313</v>
      </c>
      <c r="S22" s="3"/>
      <c r="T22" s="29">
        <v>32907.500786921795</v>
      </c>
      <c r="U22" s="29">
        <v>143668.91619830477</v>
      </c>
      <c r="V22" s="29">
        <v>235750.29439033353</v>
      </c>
      <c r="W22" s="29">
        <v>305002.79822476709</v>
      </c>
      <c r="X22" s="33">
        <v>717329.50960032712</v>
      </c>
      <c r="Y22" s="3"/>
      <c r="Z22" s="29">
        <v>22139.826629079056</v>
      </c>
      <c r="AA22" s="29">
        <v>97350.46661107312</v>
      </c>
      <c r="AB22" s="29">
        <v>189477.261498837</v>
      </c>
      <c r="AC22" s="29">
        <v>213095.1190875739</v>
      </c>
      <c r="AD22" s="31">
        <v>522062.67382656306</v>
      </c>
      <c r="AE22" s="3"/>
      <c r="AF22" s="29">
        <v>10767.674157842743</v>
      </c>
      <c r="AG22" s="29">
        <v>46318.449587231647</v>
      </c>
      <c r="AH22" s="29">
        <v>46273.032891496536</v>
      </c>
      <c r="AI22" s="29">
        <v>91907.679137193205</v>
      </c>
      <c r="AJ22" s="31">
        <v>195266.83577376412</v>
      </c>
    </row>
    <row r="23" spans="1:36" s="5" customFormat="1" ht="15" customHeight="1" x14ac:dyDescent="0.2">
      <c r="A23" s="21">
        <v>2010</v>
      </c>
      <c r="B23" s="29">
        <v>60804.571895498695</v>
      </c>
      <c r="C23" s="29">
        <v>318642.85405482713</v>
      </c>
      <c r="D23" s="29">
        <v>441911.93293314753</v>
      </c>
      <c r="E23" s="29">
        <v>591871.03057747567</v>
      </c>
      <c r="F23" s="30">
        <v>1413230.3894609488</v>
      </c>
      <c r="G23" s="3"/>
      <c r="H23" s="29">
        <v>41202.226265221201</v>
      </c>
      <c r="I23" s="29">
        <v>221805.80148309181</v>
      </c>
      <c r="J23" s="29">
        <v>352221.49239894451</v>
      </c>
      <c r="K23" s="29">
        <v>410155.29185805412</v>
      </c>
      <c r="L23" s="31">
        <v>1025384.8120053115</v>
      </c>
      <c r="M23" s="3"/>
      <c r="N23" s="29">
        <v>19602.345630277505</v>
      </c>
      <c r="O23" s="29">
        <v>96837.052571735345</v>
      </c>
      <c r="P23" s="29">
        <v>89690.440534203051</v>
      </c>
      <c r="Q23" s="29">
        <v>181715.73871942153</v>
      </c>
      <c r="R23" s="31">
        <v>387845.57745563745</v>
      </c>
      <c r="S23" s="3"/>
      <c r="T23" s="29">
        <v>36185.306579279022</v>
      </c>
      <c r="U23" s="29">
        <v>189627.01329575432</v>
      </c>
      <c r="V23" s="29">
        <v>262985.46763407951</v>
      </c>
      <c r="W23" s="29">
        <v>352227.3741791654</v>
      </c>
      <c r="X23" s="33">
        <v>841025.1616882782</v>
      </c>
      <c r="Y23" s="3"/>
      <c r="Z23" s="29">
        <v>24519.787619230367</v>
      </c>
      <c r="AA23" s="29">
        <v>131998.47770530137</v>
      </c>
      <c r="AB23" s="29">
        <v>209609.94032112445</v>
      </c>
      <c r="AC23" s="29">
        <v>244086.82634103147</v>
      </c>
      <c r="AD23" s="31">
        <v>610215.03198668757</v>
      </c>
      <c r="AE23" s="3"/>
      <c r="AF23" s="29">
        <v>11665.518960048661</v>
      </c>
      <c r="AG23" s="29">
        <v>57628.535590452979</v>
      </c>
      <c r="AH23" s="29">
        <v>53375.527312955077</v>
      </c>
      <c r="AI23" s="29">
        <v>108140.54783813393</v>
      </c>
      <c r="AJ23" s="31">
        <v>230810.12970159069</v>
      </c>
    </row>
    <row r="24" spans="1:36" s="5" customFormat="1" ht="14.25" customHeight="1" x14ac:dyDescent="0.2">
      <c r="A24" s="20">
        <v>2011</v>
      </c>
      <c r="B24" s="29">
        <v>65556.721028288273</v>
      </c>
      <c r="C24" s="29">
        <v>366050.43334724591</v>
      </c>
      <c r="D24" s="29">
        <v>421873.83621576417</v>
      </c>
      <c r="E24" s="29">
        <v>574141.85663814296</v>
      </c>
      <c r="F24" s="30">
        <v>1427622.8472294412</v>
      </c>
      <c r="G24" s="3"/>
      <c r="H24" s="29">
        <v>43356.568611105657</v>
      </c>
      <c r="I24" s="29">
        <v>270082.06418774638</v>
      </c>
      <c r="J24" s="29">
        <v>341187.04715602449</v>
      </c>
      <c r="K24" s="29">
        <v>412668.6084199</v>
      </c>
      <c r="L24" s="31">
        <v>1067294.2883747765</v>
      </c>
      <c r="M24" s="3"/>
      <c r="N24" s="29">
        <v>22200.152417182617</v>
      </c>
      <c r="O24" s="29">
        <v>95968.369159499503</v>
      </c>
      <c r="P24" s="29">
        <v>80686.789059739778</v>
      </c>
      <c r="Q24" s="29">
        <v>161473.24821824289</v>
      </c>
      <c r="R24" s="31">
        <v>360328.55885466479</v>
      </c>
      <c r="S24" s="3"/>
      <c r="T24" s="29">
        <v>42258.711564767764</v>
      </c>
      <c r="U24" s="29">
        <v>235960.85097521252</v>
      </c>
      <c r="V24" s="29">
        <v>271945.33957351511</v>
      </c>
      <c r="W24" s="29">
        <v>370099.27794378327</v>
      </c>
      <c r="X24" s="33">
        <v>920264.1800572786</v>
      </c>
      <c r="Y24" s="3"/>
      <c r="Z24" s="29">
        <v>27948.205746656717</v>
      </c>
      <c r="AA24" s="29">
        <v>174098.39708734248</v>
      </c>
      <c r="AB24" s="29">
        <v>219933.59016811888</v>
      </c>
      <c r="AC24" s="29">
        <v>266011.53049624979</v>
      </c>
      <c r="AD24" s="31">
        <v>687991.72349836782</v>
      </c>
      <c r="AE24" s="3"/>
      <c r="AF24" s="29">
        <v>14310.505818111043</v>
      </c>
      <c r="AG24" s="29">
        <v>61862.453887870033</v>
      </c>
      <c r="AH24" s="29">
        <v>52011.749405396273</v>
      </c>
      <c r="AI24" s="29">
        <v>104087.74744753346</v>
      </c>
      <c r="AJ24" s="31">
        <v>232272.45655891081</v>
      </c>
    </row>
    <row r="25" spans="1:36" ht="14.25" customHeight="1" x14ac:dyDescent="0.2">
      <c r="A25" s="20">
        <v>2012</v>
      </c>
      <c r="B25" s="29">
        <v>67489.744411934022</v>
      </c>
      <c r="C25" s="29">
        <v>325895.90099273756</v>
      </c>
      <c r="D25" s="29">
        <v>409025.0951021614</v>
      </c>
      <c r="E25" s="29">
        <v>540730.68451943982</v>
      </c>
      <c r="F25" s="30">
        <v>1343141.4250262729</v>
      </c>
      <c r="H25" s="29">
        <v>45534.406507462678</v>
      </c>
      <c r="I25" s="29">
        <v>245061.08942153677</v>
      </c>
      <c r="J25" s="29">
        <v>335367.118778556</v>
      </c>
      <c r="K25" s="29">
        <v>398240.71324066643</v>
      </c>
      <c r="L25" s="31">
        <v>1024203.3279482218</v>
      </c>
      <c r="N25" s="29">
        <v>21955.337904471344</v>
      </c>
      <c r="O25" s="29">
        <v>80834.811571200829</v>
      </c>
      <c r="P25" s="29">
        <v>73657.97632360534</v>
      </c>
      <c r="Q25" s="29">
        <v>142489.97127877345</v>
      </c>
      <c r="R25" s="31">
        <v>318938.09707805095</v>
      </c>
      <c r="T25" s="29">
        <v>46960.402066159739</v>
      </c>
      <c r="U25" s="29">
        <v>226763.37976509129</v>
      </c>
      <c r="V25" s="29">
        <v>284605.951445124</v>
      </c>
      <c r="W25" s="29">
        <v>376248.72602203116</v>
      </c>
      <c r="X25" s="33">
        <v>934578.45929840626</v>
      </c>
      <c r="Z25" s="29">
        <v>31683.540307737418</v>
      </c>
      <c r="AA25" s="29">
        <v>170517.27473976824</v>
      </c>
      <c r="AB25" s="29">
        <v>233353.59875545319</v>
      </c>
      <c r="AC25" s="29">
        <v>277102.01269615383</v>
      </c>
      <c r="AD25" s="31">
        <v>712656.42649911263</v>
      </c>
      <c r="AF25" s="29">
        <v>15276.861758422319</v>
      </c>
      <c r="AG25" s="29">
        <v>56246.105025323079</v>
      </c>
      <c r="AH25" s="29">
        <v>51252.352689670799</v>
      </c>
      <c r="AI25" s="29">
        <v>99146.713325877339</v>
      </c>
      <c r="AJ25" s="31">
        <v>221922.03279929352</v>
      </c>
    </row>
    <row r="26" spans="1:36" ht="14.25" customHeight="1" x14ac:dyDescent="0.2">
      <c r="A26" s="20">
        <v>2013</v>
      </c>
      <c r="B26" s="29">
        <v>69929.787983596354</v>
      </c>
      <c r="C26" s="29">
        <v>338849.61354107625</v>
      </c>
      <c r="D26" s="29">
        <v>407816.12612139672</v>
      </c>
      <c r="E26" s="29">
        <v>549690.39788982342</v>
      </c>
      <c r="F26" s="30">
        <v>1366285.9255358926</v>
      </c>
      <c r="H26" s="29">
        <v>48332.713874560461</v>
      </c>
      <c r="I26" s="29">
        <v>227259.74579208702</v>
      </c>
      <c r="J26" s="29">
        <v>325831.39301108359</v>
      </c>
      <c r="K26" s="29">
        <v>383694.93057875131</v>
      </c>
      <c r="L26" s="31">
        <v>985118.78325648245</v>
      </c>
      <c r="N26" s="29">
        <v>21597.074109035886</v>
      </c>
      <c r="O26" s="29">
        <v>111589.86774898919</v>
      </c>
      <c r="P26" s="29">
        <v>81984.733110313027</v>
      </c>
      <c r="Q26" s="29">
        <v>165995.46731107196</v>
      </c>
      <c r="R26" s="31">
        <v>381167.14227941009</v>
      </c>
      <c r="T26" s="29">
        <v>52309.809571247839</v>
      </c>
      <c r="U26" s="29">
        <v>253470.79218633505</v>
      </c>
      <c r="V26" s="29">
        <v>305060.03968578239</v>
      </c>
      <c r="W26" s="29">
        <v>411186.71836249635</v>
      </c>
      <c r="X26" s="33">
        <v>1022027.3598058616</v>
      </c>
      <c r="Z26" s="29">
        <v>36154.479110288899</v>
      </c>
      <c r="AA26" s="29">
        <v>169997.85596923088</v>
      </c>
      <c r="AB26" s="29">
        <v>243732.72981668846</v>
      </c>
      <c r="AC26" s="29">
        <v>287016.58235737478</v>
      </c>
      <c r="AD26" s="31">
        <v>736901.64725358307</v>
      </c>
      <c r="AF26" s="29">
        <v>16155.330460958934</v>
      </c>
      <c r="AG26" s="29">
        <v>83472.936217104158</v>
      </c>
      <c r="AH26" s="29">
        <v>61327.309869093893</v>
      </c>
      <c r="AI26" s="29">
        <v>124170.13600512149</v>
      </c>
      <c r="AJ26" s="31">
        <v>285125.71255227848</v>
      </c>
    </row>
    <row r="27" spans="1:36" ht="14.25" customHeight="1" x14ac:dyDescent="0.2">
      <c r="A27" s="20">
        <v>2014</v>
      </c>
      <c r="B27" s="29">
        <v>67839.203068743911</v>
      </c>
      <c r="C27" s="29">
        <v>336777.81095764064</v>
      </c>
      <c r="D27" s="29">
        <v>405151.07595333748</v>
      </c>
      <c r="E27" s="29">
        <v>555465.61163461104</v>
      </c>
      <c r="F27" s="30">
        <v>1365233.7016143333</v>
      </c>
      <c r="H27" s="29">
        <v>46194.480453948854</v>
      </c>
      <c r="I27" s="29">
        <v>210152.27544913668</v>
      </c>
      <c r="J27" s="29">
        <v>315863.71447504708</v>
      </c>
      <c r="K27" s="29">
        <v>368218.49015663628</v>
      </c>
      <c r="L27" s="31">
        <v>940428.96053476876</v>
      </c>
      <c r="N27" s="29">
        <v>21644.722614795068</v>
      </c>
      <c r="O27" s="29">
        <v>126625.53550850399</v>
      </c>
      <c r="P27" s="29">
        <v>89287.361478290419</v>
      </c>
      <c r="Q27" s="29">
        <v>187247.12147797472</v>
      </c>
      <c r="R27" s="31">
        <v>424804.74107956421</v>
      </c>
      <c r="T27" s="29">
        <v>54727.872403090063</v>
      </c>
      <c r="U27" s="29">
        <v>271688.52569811011</v>
      </c>
      <c r="V27" s="29">
        <v>326847.24150252983</v>
      </c>
      <c r="W27" s="29">
        <v>448110.38076373789</v>
      </c>
      <c r="X27" s="33">
        <v>1101374.020367468</v>
      </c>
      <c r="Z27" s="29">
        <v>37266.440607341887</v>
      </c>
      <c r="AA27" s="29">
        <v>169535.99682391345</v>
      </c>
      <c r="AB27" s="29">
        <v>254816.51140623455</v>
      </c>
      <c r="AC27" s="29">
        <v>297052.64263393986</v>
      </c>
      <c r="AD27" s="31">
        <v>758671.59147142968</v>
      </c>
      <c r="AF27" s="29">
        <v>17461.431795748176</v>
      </c>
      <c r="AG27" s="29">
        <v>102152.52887419669</v>
      </c>
      <c r="AH27" s="29">
        <v>72030.730096295243</v>
      </c>
      <c r="AI27" s="29">
        <v>151057.73812979797</v>
      </c>
      <c r="AJ27" s="31">
        <v>342702.42889603809</v>
      </c>
    </row>
    <row r="28" spans="1:36" x14ac:dyDescent="0.2">
      <c r="A28" s="20">
        <v>2015</v>
      </c>
      <c r="B28" s="29">
        <v>66293.99089791959</v>
      </c>
      <c r="C28" s="29">
        <v>337913.34363823087</v>
      </c>
      <c r="D28" s="29">
        <v>420890.29044449457</v>
      </c>
      <c r="E28" s="29">
        <v>593966.8441301916</v>
      </c>
      <c r="F28" s="30">
        <v>1419064.4691108367</v>
      </c>
      <c r="H28" s="29">
        <v>44412.319882168711</v>
      </c>
      <c r="I28" s="29">
        <v>213652.98169755927</v>
      </c>
      <c r="J28" s="29">
        <v>324118.60955590801</v>
      </c>
      <c r="K28" s="29">
        <v>385538.8631725586</v>
      </c>
      <c r="L28" s="31">
        <v>967722.77430819452</v>
      </c>
      <c r="N28" s="29">
        <v>21881.671015750875</v>
      </c>
      <c r="O28" s="29">
        <v>124260.3619406716</v>
      </c>
      <c r="P28" s="29">
        <v>96771.680888586445</v>
      </c>
      <c r="Q28" s="29">
        <v>208427.98095763303</v>
      </c>
      <c r="R28" s="31">
        <v>451341.69480264199</v>
      </c>
      <c r="T28" s="29">
        <v>57527.793277118129</v>
      </c>
      <c r="U28" s="29">
        <v>293230.33226847061</v>
      </c>
      <c r="V28" s="29">
        <v>365235.05815663497</v>
      </c>
      <c r="W28" s="29">
        <v>515425.32527870795</v>
      </c>
      <c r="X28" s="33">
        <v>1231418.5089809317</v>
      </c>
      <c r="Z28" s="29">
        <v>38539.582887275283</v>
      </c>
      <c r="AA28" s="29">
        <v>185401.18640711979</v>
      </c>
      <c r="AB28" s="29">
        <v>281259.70567242434</v>
      </c>
      <c r="AC28" s="29">
        <v>334558.2264769355</v>
      </c>
      <c r="AD28" s="31">
        <v>839758.70144375484</v>
      </c>
      <c r="AF28" s="29">
        <v>18988.210389842847</v>
      </c>
      <c r="AG28" s="29">
        <v>107829.1458613508</v>
      </c>
      <c r="AH28" s="29">
        <v>83975.352484210569</v>
      </c>
      <c r="AI28" s="29">
        <v>180867.09880177246</v>
      </c>
      <c r="AJ28" s="31">
        <v>391659.8075371767</v>
      </c>
    </row>
    <row r="29" spans="1:36" x14ac:dyDescent="0.2">
      <c r="A29" s="20">
        <v>2016</v>
      </c>
      <c r="B29" s="29">
        <v>67278.169447216962</v>
      </c>
      <c r="C29" s="29">
        <v>381440.89678048674</v>
      </c>
      <c r="D29" s="29">
        <v>440957.05311386194</v>
      </c>
      <c r="E29" s="29">
        <v>636375.74822350219</v>
      </c>
      <c r="F29" s="30">
        <v>1526051.867565068</v>
      </c>
      <c r="H29" s="29">
        <v>42937.656131943637</v>
      </c>
      <c r="I29" s="29">
        <v>254584.42159337513</v>
      </c>
      <c r="J29" s="29">
        <v>344726.05341573368</v>
      </c>
      <c r="K29" s="29">
        <v>428293.97872251499</v>
      </c>
      <c r="L29" s="31">
        <v>1070542.1098635674</v>
      </c>
      <c r="N29" s="29">
        <v>24340.513315273314</v>
      </c>
      <c r="O29" s="29">
        <v>126856.47518711165</v>
      </c>
      <c r="P29" s="29">
        <v>96230.999698128275</v>
      </c>
      <c r="Q29" s="29">
        <v>208081.7695009872</v>
      </c>
      <c r="R29" s="31">
        <v>455509.75770150044</v>
      </c>
      <c r="T29" s="29">
        <v>63030.434468953608</v>
      </c>
      <c r="U29" s="29">
        <v>357357.90146852622</v>
      </c>
      <c r="V29" s="29">
        <v>413116.39226037078</v>
      </c>
      <c r="W29" s="29">
        <v>596196.95698620134</v>
      </c>
      <c r="X29" s="33">
        <v>1429701.685184052</v>
      </c>
      <c r="Z29" s="29">
        <v>40226.705680484149</v>
      </c>
      <c r="AA29" s="29">
        <v>238510.75072200072</v>
      </c>
      <c r="AB29" s="29">
        <v>322961.11945507483</v>
      </c>
      <c r="AC29" s="29">
        <v>401252.82511582359</v>
      </c>
      <c r="AD29" s="31">
        <v>1002951.4009733832</v>
      </c>
      <c r="AF29" s="29">
        <v>22803.728788469456</v>
      </c>
      <c r="AG29" s="29">
        <v>118847.1507465255</v>
      </c>
      <c r="AH29" s="29">
        <v>90155.272805295899</v>
      </c>
      <c r="AI29" s="29">
        <v>194944.13187037778</v>
      </c>
      <c r="AJ29" s="31">
        <v>426750.28421066864</v>
      </c>
    </row>
    <row r="30" spans="1:36" x14ac:dyDescent="0.2">
      <c r="A30" s="20">
        <v>2017</v>
      </c>
      <c r="B30" s="29">
        <v>63091.070654177551</v>
      </c>
      <c r="C30" s="29">
        <v>354340.7332198575</v>
      </c>
      <c r="D30" s="29">
        <v>422728.78815119888</v>
      </c>
      <c r="E30" s="29">
        <v>601677.45719654742</v>
      </c>
      <c r="F30" s="30">
        <v>1441838.0492217815</v>
      </c>
      <c r="H30" s="29">
        <v>41142.595006242518</v>
      </c>
      <c r="I30" s="29">
        <v>242834.46396965755</v>
      </c>
      <c r="J30" s="29">
        <v>328411.51025225816</v>
      </c>
      <c r="K30" s="29">
        <v>401300.57478624675</v>
      </c>
      <c r="L30" s="31">
        <v>1013689.1440144049</v>
      </c>
      <c r="N30" s="29">
        <v>21948.475647935033</v>
      </c>
      <c r="O30" s="29">
        <v>111506.26925019991</v>
      </c>
      <c r="P30" s="29">
        <v>94317.277898940723</v>
      </c>
      <c r="Q30" s="29">
        <v>200376.88241030069</v>
      </c>
      <c r="R30" s="31">
        <v>428148.9052073764</v>
      </c>
      <c r="T30" s="29">
        <v>61238.338757406789</v>
      </c>
      <c r="U30" s="29">
        <v>343935.16596676636</v>
      </c>
      <c r="V30" s="29">
        <v>410314.93780169438</v>
      </c>
      <c r="W30" s="29">
        <v>584008.60160482267</v>
      </c>
      <c r="X30" s="33">
        <v>1399497.0441306904</v>
      </c>
      <c r="Z30" s="29">
        <v>39934.401876951575</v>
      </c>
      <c r="AA30" s="29">
        <v>235703.3889638473</v>
      </c>
      <c r="AB30" s="29">
        <v>318767.3803618942</v>
      </c>
      <c r="AC30" s="29">
        <v>389515.98518601165</v>
      </c>
      <c r="AD30" s="31">
        <v>983921.15638870467</v>
      </c>
      <c r="AF30" s="29">
        <v>21303.936880455218</v>
      </c>
      <c r="AG30" s="29">
        <v>108231.77700291904</v>
      </c>
      <c r="AH30" s="29">
        <v>91547.557439800148</v>
      </c>
      <c r="AI30" s="29">
        <v>194492.61641881103</v>
      </c>
      <c r="AJ30" s="31">
        <v>415575.8877419855</v>
      </c>
    </row>
    <row r="31" spans="1:36" ht="14.25" customHeight="1" x14ac:dyDescent="0.2">
      <c r="A31" s="20">
        <v>2018</v>
      </c>
      <c r="B31" s="29">
        <v>70916.893040758965</v>
      </c>
      <c r="C31" s="29">
        <v>346906.28626463818</v>
      </c>
      <c r="D31" s="29">
        <v>429738.36373428954</v>
      </c>
      <c r="E31" s="29">
        <v>594180.34480682423</v>
      </c>
      <c r="F31" s="30">
        <v>1441741.8878465109</v>
      </c>
      <c r="H31" s="29">
        <v>47872.600721405302</v>
      </c>
      <c r="I31" s="29">
        <v>242577.31820415231</v>
      </c>
      <c r="J31" s="29">
        <v>345510.77123927494</v>
      </c>
      <c r="K31" s="29">
        <v>424334.11900904868</v>
      </c>
      <c r="L31" s="31">
        <v>1060294.8091738811</v>
      </c>
      <c r="N31" s="29">
        <v>23044.292319353674</v>
      </c>
      <c r="O31" s="29">
        <v>104328.96806048583</v>
      </c>
      <c r="P31" s="29">
        <v>84227.592495014644</v>
      </c>
      <c r="Q31" s="29">
        <v>169846.22579777561</v>
      </c>
      <c r="R31" s="31">
        <v>381447.07867262972</v>
      </c>
      <c r="T31" s="29">
        <v>66395.63100954314</v>
      </c>
      <c r="U31" s="29">
        <v>344426.28368320479</v>
      </c>
      <c r="V31" s="29">
        <v>430278.43706651026</v>
      </c>
      <c r="W31" s="29">
        <v>591669.16056884883</v>
      </c>
      <c r="X31" s="33">
        <v>1432769.5123281069</v>
      </c>
      <c r="Z31" s="29">
        <v>44777.995272735621</v>
      </c>
      <c r="AA31" s="29">
        <v>229963.65352059607</v>
      </c>
      <c r="AB31" s="29">
        <v>348490.66510440322</v>
      </c>
      <c r="AC31" s="29">
        <v>421602.71739346097</v>
      </c>
      <c r="AD31" s="31">
        <v>1044835.0312911959</v>
      </c>
      <c r="AF31" s="29">
        <v>21617.635736807508</v>
      </c>
      <c r="AG31" s="29">
        <v>114462.63016260875</v>
      </c>
      <c r="AH31" s="29">
        <v>81787.771962107072</v>
      </c>
      <c r="AI31" s="29">
        <v>170066.44317538792</v>
      </c>
      <c r="AJ31" s="31">
        <v>387934.48103691125</v>
      </c>
    </row>
    <row r="32" spans="1:36" x14ac:dyDescent="0.2">
      <c r="A32" s="19"/>
      <c r="B32" s="29"/>
      <c r="C32" s="29"/>
      <c r="D32" s="29"/>
      <c r="E32" s="29"/>
      <c r="F32" s="29"/>
    </row>
    <row r="33" spans="1:6" ht="15.75" customHeight="1" x14ac:dyDescent="0.2">
      <c r="A33" s="27" t="s">
        <v>13</v>
      </c>
      <c r="B33" s="29"/>
      <c r="C33" s="29"/>
      <c r="D33" s="29"/>
      <c r="E33" s="29"/>
      <c r="F33" s="29"/>
    </row>
    <row r="34" spans="1:6" x14ac:dyDescent="0.2"/>
    <row r="35" spans="1:6" hidden="1" x14ac:dyDescent="0.2"/>
    <row r="36" spans="1:6" hidden="1" x14ac:dyDescent="0.2"/>
    <row r="37" spans="1:6" hidden="1" x14ac:dyDescent="0.2"/>
    <row r="38" spans="1:6" hidden="1" x14ac:dyDescent="0.2"/>
    <row r="39" spans="1:6" hidden="1" x14ac:dyDescent="0.2"/>
    <row r="40" spans="1:6" hidden="1" x14ac:dyDescent="0.2"/>
    <row r="41" spans="1:6" hidden="1" x14ac:dyDescent="0.2"/>
    <row r="42" spans="1:6" hidden="1" x14ac:dyDescent="0.2"/>
    <row r="43" spans="1:6" hidden="1" x14ac:dyDescent="0.2"/>
    <row r="44" spans="1:6" hidden="1" x14ac:dyDescent="0.2"/>
    <row r="45" spans="1:6" hidden="1" x14ac:dyDescent="0.2"/>
    <row r="46" spans="1:6" hidden="1" x14ac:dyDescent="0.2"/>
    <row r="47" spans="1:6" hidden="1" x14ac:dyDescent="0.2"/>
    <row r="48" spans="1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x14ac:dyDescent="0.2"/>
  </sheetData>
  <mergeCells count="8">
    <mergeCell ref="B7:F7"/>
    <mergeCell ref="H7:L7"/>
    <mergeCell ref="N7:R7"/>
    <mergeCell ref="B6:R6"/>
    <mergeCell ref="T6:AJ6"/>
    <mergeCell ref="T7:X7"/>
    <mergeCell ref="Z7:AD7"/>
    <mergeCell ref="AF7:AJ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7"/>
  <sheetViews>
    <sheetView showGridLines="0" zoomScale="85" zoomScaleNormal="85" workbookViewId="0">
      <pane xSplit="1" ySplit="8" topLeftCell="X23" activePane="bottomRight" state="frozen"/>
      <selection pane="topRight" activeCell="B1" sqref="B1"/>
      <selection pane="bottomLeft" activeCell="A9" sqref="A9"/>
      <selection pane="bottomRight" activeCell="A31" sqref="A31"/>
    </sheetView>
  </sheetViews>
  <sheetFormatPr defaultColWidth="0" defaultRowHeight="12.75" zeroHeight="1" x14ac:dyDescent="0.2"/>
  <cols>
    <col min="1" max="1" width="19.85546875" style="3" customWidth="1"/>
    <col min="2" max="2" width="11.85546875" style="3" customWidth="1"/>
    <col min="3" max="3" width="13.85546875" style="3" customWidth="1"/>
    <col min="4" max="5" width="9.85546875" style="3" customWidth="1"/>
    <col min="6" max="6" width="15.7109375" style="3" customWidth="1"/>
    <col min="7" max="7" width="2" style="3" customWidth="1"/>
    <col min="8" max="8" width="9.85546875" style="3" customWidth="1"/>
    <col min="9" max="9" width="13.28515625" style="3" customWidth="1"/>
    <col min="10" max="10" width="10.42578125" style="3" customWidth="1"/>
    <col min="11" max="11" width="10.7109375" style="3" customWidth="1"/>
    <col min="12" max="12" width="15.7109375" style="3" customWidth="1"/>
    <col min="13" max="13" width="2.5703125" style="3" customWidth="1"/>
    <col min="14" max="14" width="9.85546875" style="3" customWidth="1"/>
    <col min="15" max="15" width="15.85546875" style="3" customWidth="1"/>
    <col min="16" max="17" width="9.85546875" style="3" customWidth="1"/>
    <col min="18" max="18" width="15.28515625" style="3" customWidth="1"/>
    <col min="19" max="19" width="7.28515625" style="3" customWidth="1"/>
    <col min="20" max="20" width="10" style="3" customWidth="1"/>
    <col min="21" max="21" width="13.42578125" style="3" customWidth="1"/>
    <col min="22" max="22" width="12" style="3" customWidth="1"/>
    <col min="23" max="23" width="9.42578125" style="3" customWidth="1"/>
    <col min="24" max="24" width="17.140625" style="3" customWidth="1"/>
    <col min="25" max="25" width="2.7109375" style="3" customWidth="1"/>
    <col min="26" max="26" width="9.28515625" style="3" customWidth="1"/>
    <col min="27" max="27" width="13.85546875" style="3" customWidth="1"/>
    <col min="28" max="28" width="10" style="3" customWidth="1"/>
    <col min="29" max="29" width="10.85546875" style="3" customWidth="1"/>
    <col min="30" max="30" width="15.7109375" style="3" customWidth="1"/>
    <col min="31" max="31" width="3.140625" style="3" customWidth="1"/>
    <col min="32" max="32" width="9.140625" style="3" customWidth="1"/>
    <col min="33" max="33" width="13.85546875" style="3" customWidth="1"/>
    <col min="34" max="34" width="10.28515625" style="3" customWidth="1"/>
    <col min="35" max="35" width="9.140625" style="3" customWidth="1"/>
    <col min="36" max="36" width="14.85546875" style="3" customWidth="1"/>
    <col min="37" max="37" width="9.140625" style="3" customWidth="1"/>
    <col min="38" max="16384" width="9.140625" style="3" hidden="1"/>
  </cols>
  <sheetData>
    <row r="1" spans="1:36" x14ac:dyDescent="0.2"/>
    <row r="2" spans="1:36" x14ac:dyDescent="0.2"/>
    <row r="3" spans="1:36" x14ac:dyDescent="0.2"/>
    <row r="4" spans="1:36" x14ac:dyDescent="0.2"/>
    <row r="5" spans="1:36" x14ac:dyDescent="0.2"/>
    <row r="6" spans="1:36" ht="20.25" customHeight="1" x14ac:dyDescent="0.2">
      <c r="B6" s="58" t="s">
        <v>14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T6" s="58" t="s">
        <v>15</v>
      </c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x14ac:dyDescent="0.2">
      <c r="B7" s="57" t="s">
        <v>24</v>
      </c>
      <c r="C7" s="57"/>
      <c r="D7" s="57"/>
      <c r="E7" s="57"/>
      <c r="F7" s="57"/>
      <c r="G7" s="28"/>
      <c r="H7" s="57" t="s">
        <v>25</v>
      </c>
      <c r="I7" s="57"/>
      <c r="J7" s="57"/>
      <c r="K7" s="57"/>
      <c r="L7" s="57"/>
      <c r="M7" s="28"/>
      <c r="N7" s="57" t="s">
        <v>30</v>
      </c>
      <c r="O7" s="57"/>
      <c r="P7" s="57"/>
      <c r="Q7" s="57"/>
      <c r="R7" s="57"/>
      <c r="T7" s="57" t="s">
        <v>24</v>
      </c>
      <c r="U7" s="57"/>
      <c r="V7" s="57"/>
      <c r="W7" s="57"/>
      <c r="X7" s="57"/>
      <c r="Y7" s="28"/>
      <c r="Z7" s="57" t="s">
        <v>25</v>
      </c>
      <c r="AA7" s="57"/>
      <c r="AB7" s="57"/>
      <c r="AC7" s="57"/>
      <c r="AD7" s="57"/>
      <c r="AE7" s="28"/>
      <c r="AF7" s="57" t="s">
        <v>30</v>
      </c>
      <c r="AG7" s="57"/>
      <c r="AH7" s="57"/>
      <c r="AI7" s="57"/>
      <c r="AJ7" s="57"/>
    </row>
    <row r="8" spans="1:36" ht="38.25" x14ac:dyDescent="0.2">
      <c r="B8" s="26" t="s">
        <v>26</v>
      </c>
      <c r="C8" s="26" t="s">
        <v>27</v>
      </c>
      <c r="D8" s="26" t="s">
        <v>28</v>
      </c>
      <c r="E8" s="26" t="s">
        <v>29</v>
      </c>
      <c r="F8" s="26" t="s">
        <v>10</v>
      </c>
      <c r="G8" s="28"/>
      <c r="H8" s="26" t="s">
        <v>26</v>
      </c>
      <c r="I8" s="26" t="s">
        <v>27</v>
      </c>
      <c r="J8" s="26" t="s">
        <v>28</v>
      </c>
      <c r="K8" s="26" t="s">
        <v>29</v>
      </c>
      <c r="L8" s="26" t="s">
        <v>11</v>
      </c>
      <c r="M8" s="28"/>
      <c r="N8" s="26" t="s">
        <v>26</v>
      </c>
      <c r="O8" s="26" t="s">
        <v>27</v>
      </c>
      <c r="P8" s="26" t="s">
        <v>28</v>
      </c>
      <c r="Q8" s="26" t="s">
        <v>29</v>
      </c>
      <c r="R8" s="26" t="s">
        <v>12</v>
      </c>
      <c r="T8" s="26" t="s">
        <v>26</v>
      </c>
      <c r="U8" s="26" t="s">
        <v>27</v>
      </c>
      <c r="V8" s="26" t="s">
        <v>28</v>
      </c>
      <c r="W8" s="26" t="s">
        <v>29</v>
      </c>
      <c r="X8" s="26" t="s">
        <v>10</v>
      </c>
      <c r="Y8" s="28"/>
      <c r="Z8" s="26" t="s">
        <v>26</v>
      </c>
      <c r="AA8" s="26" t="s">
        <v>27</v>
      </c>
      <c r="AB8" s="26" t="s">
        <v>28</v>
      </c>
      <c r="AC8" s="26" t="s">
        <v>29</v>
      </c>
      <c r="AD8" s="26" t="s">
        <v>11</v>
      </c>
      <c r="AE8" s="28"/>
      <c r="AF8" s="26" t="s">
        <v>26</v>
      </c>
      <c r="AG8" s="26" t="s">
        <v>27</v>
      </c>
      <c r="AH8" s="26" t="s">
        <v>28</v>
      </c>
      <c r="AI8" s="26" t="s">
        <v>29</v>
      </c>
      <c r="AJ8" s="26" t="s">
        <v>12</v>
      </c>
    </row>
    <row r="9" spans="1:36" ht="14.25" customHeight="1" x14ac:dyDescent="0.2">
      <c r="A9" s="20">
        <v>1996</v>
      </c>
      <c r="B9" s="34">
        <v>10.876545215407397</v>
      </c>
      <c r="C9" s="34">
        <v>-9.6298568800139428</v>
      </c>
      <c r="D9" s="34">
        <v>-14.369537730674786</v>
      </c>
      <c r="E9" s="34">
        <v>-13.459881715882672</v>
      </c>
      <c r="F9" s="34">
        <v>-12.837184671749524</v>
      </c>
      <c r="H9" s="34">
        <v>10.96187629353933</v>
      </c>
      <c r="I9" s="34">
        <v>-5.2908861169074228</v>
      </c>
      <c r="J9" s="34">
        <v>-17.17514502715489</v>
      </c>
      <c r="K9" s="34">
        <v>-18.833075537082177</v>
      </c>
      <c r="L9" s="34">
        <v>-15.879480754166398</v>
      </c>
      <c r="N9" s="34">
        <v>10.664006658824032</v>
      </c>
      <c r="O9" s="34">
        <v>-22.415707334486068</v>
      </c>
      <c r="P9" s="34">
        <v>-0.74515466378850537</v>
      </c>
      <c r="Q9" s="34">
        <v>2.5222963642933083</v>
      </c>
      <c r="R9" s="34">
        <v>-2.1795716921455321</v>
      </c>
      <c r="T9" s="9">
        <v>7.9170586711752033</v>
      </c>
      <c r="U9" s="9">
        <v>0.41462395412528164</v>
      </c>
      <c r="V9" s="9">
        <v>1.7652100243163771</v>
      </c>
      <c r="W9" s="9">
        <v>1.694458642540897</v>
      </c>
      <c r="X9" s="9">
        <v>1.6546160323363868</v>
      </c>
      <c r="Z9" s="9">
        <v>9.2247670306765617</v>
      </c>
      <c r="AA9" s="9">
        <v>-0.77055012993401117</v>
      </c>
      <c r="AB9" s="9">
        <v>1.711877576389198</v>
      </c>
      <c r="AC9" s="9">
        <v>1.4698879751241289</v>
      </c>
      <c r="AD9" s="9">
        <v>1.3956701064298693</v>
      </c>
      <c r="AF9" s="9">
        <v>4.6598814123717025</v>
      </c>
      <c r="AG9" s="9">
        <v>3.9070325064357148</v>
      </c>
      <c r="AH9" s="9">
        <v>2.0241991213885147</v>
      </c>
      <c r="AI9" s="9">
        <v>2.3624279207154819</v>
      </c>
      <c r="AJ9" s="9">
        <v>2.5617418958928218</v>
      </c>
    </row>
    <row r="10" spans="1:36" x14ac:dyDescent="0.2">
      <c r="A10" s="20">
        <v>1997</v>
      </c>
      <c r="B10" s="34">
        <v>3.8874241007711419</v>
      </c>
      <c r="C10" s="34">
        <v>-0.15007905187928161</v>
      </c>
      <c r="D10" s="34">
        <v>-6.1895436313334713</v>
      </c>
      <c r="E10" s="34">
        <v>-6.468682281097438</v>
      </c>
      <c r="F10" s="34">
        <v>-5.2225600118307565</v>
      </c>
      <c r="H10" s="34">
        <v>8.0536546881764934</v>
      </c>
      <c r="I10" s="34">
        <v>-0.74540403304640401</v>
      </c>
      <c r="J10" s="34">
        <v>-6.1049428977000275</v>
      </c>
      <c r="K10" s="34">
        <v>-6.9140368451390817</v>
      </c>
      <c r="L10" s="34">
        <v>-5.3477974569280047</v>
      </c>
      <c r="N10" s="34">
        <v>-6.517554677043047</v>
      </c>
      <c r="O10" s="34">
        <v>1.9914056285703641</v>
      </c>
      <c r="P10" s="34">
        <v>-6.5323690853289484</v>
      </c>
      <c r="Q10" s="34">
        <v>-5.4199367309633146</v>
      </c>
      <c r="R10" s="34">
        <v>-4.8452789106767202</v>
      </c>
      <c r="T10" s="9">
        <v>9.0401571492184409</v>
      </c>
      <c r="U10" s="9">
        <v>1.997642428152302</v>
      </c>
      <c r="V10" s="9">
        <v>0.21189683465518971</v>
      </c>
      <c r="W10" s="9">
        <v>-0.21360155984875284</v>
      </c>
      <c r="X10" s="9">
        <v>0.47130294195618649</v>
      </c>
      <c r="Z10" s="9">
        <v>13.468778359570788</v>
      </c>
      <c r="AA10" s="9">
        <v>2.1685102284705771</v>
      </c>
      <c r="AB10" s="9">
        <v>1.1731695436898004</v>
      </c>
      <c r="AC10" s="9">
        <v>1.3037292298007541</v>
      </c>
      <c r="AD10" s="9">
        <v>1.6441543228386424</v>
      </c>
      <c r="AF10" s="9">
        <v>-2.0201307397895496</v>
      </c>
      <c r="AG10" s="9">
        <v>1.3830020412389565</v>
      </c>
      <c r="AH10" s="9">
        <v>-3.683444715409101</v>
      </c>
      <c r="AI10" s="9">
        <v>-3.7866959933832267</v>
      </c>
      <c r="AJ10" s="9">
        <v>-3.0619427269065858</v>
      </c>
    </row>
    <row r="11" spans="1:36" s="5" customFormat="1" ht="15" x14ac:dyDescent="0.25">
      <c r="A11" s="21">
        <v>1998</v>
      </c>
      <c r="B11" s="34">
        <v>-3.0694803051713238</v>
      </c>
      <c r="C11" s="34">
        <v>0.52945465704290484</v>
      </c>
      <c r="D11" s="34">
        <v>-5.5765434100619853</v>
      </c>
      <c r="E11" s="34">
        <v>-4.728039980483711</v>
      </c>
      <c r="F11" s="34">
        <v>-4.2011037275919154</v>
      </c>
      <c r="G11" s="3"/>
      <c r="H11" s="34">
        <v>-3.7622444000615762</v>
      </c>
      <c r="I11" s="34">
        <v>1.5113360727836644</v>
      </c>
      <c r="J11" s="34">
        <v>-4.7332490463296679</v>
      </c>
      <c r="K11" s="34">
        <v>-3.2659808032164395</v>
      </c>
      <c r="L11" s="34">
        <v>-3.1024097871552581</v>
      </c>
      <c r="M11" s="3"/>
      <c r="N11" s="34">
        <v>-1.0696522224095451</v>
      </c>
      <c r="O11" s="34">
        <v>-2.9077623643523287</v>
      </c>
      <c r="P11" s="34">
        <v>-9.0094313251069984</v>
      </c>
      <c r="Q11" s="34">
        <v>-8.1165889907845568</v>
      </c>
      <c r="R11" s="34">
        <v>-7.4934686411040508</v>
      </c>
      <c r="S11" s="3"/>
      <c r="T11" s="9">
        <v>0.58088375080993515</v>
      </c>
      <c r="U11" s="9">
        <v>3.8882253480937434</v>
      </c>
      <c r="V11" s="9">
        <v>-4.8884874233656728</v>
      </c>
      <c r="W11" s="9">
        <v>-4.2435113638602306</v>
      </c>
      <c r="X11" s="9">
        <v>-3.1282466823469024</v>
      </c>
      <c r="Y11" s="10"/>
      <c r="Z11" s="9">
        <v>-0.72921792205719038</v>
      </c>
      <c r="AA11" s="9">
        <v>5.5877700543176312</v>
      </c>
      <c r="AB11" s="9">
        <v>-4.2110732359868175</v>
      </c>
      <c r="AC11" s="9">
        <v>-2.7391975938731994</v>
      </c>
      <c r="AD11" s="9">
        <v>-1.9581775732514739</v>
      </c>
      <c r="AF11" s="9">
        <v>4.3628033624026452</v>
      </c>
      <c r="AG11" s="9">
        <v>-2.0612751712207333</v>
      </c>
      <c r="AH11" s="9">
        <v>-7.6461092898757688</v>
      </c>
      <c r="AI11" s="9">
        <v>-7.7299919494129181</v>
      </c>
      <c r="AJ11" s="9">
        <v>-6.6344956379378983</v>
      </c>
    </row>
    <row r="12" spans="1:36" s="6" customFormat="1" ht="15" x14ac:dyDescent="0.25">
      <c r="A12" s="20">
        <v>1999</v>
      </c>
      <c r="B12" s="34">
        <v>9.3205677251902088</v>
      </c>
      <c r="C12" s="34">
        <v>2.9769883317872115</v>
      </c>
      <c r="D12" s="34">
        <v>-0.606793788504989</v>
      </c>
      <c r="E12" s="34">
        <v>-0.52136084216940493</v>
      </c>
      <c r="F12" s="34">
        <v>0.2512533300112807</v>
      </c>
      <c r="G12" s="3"/>
      <c r="H12" s="34">
        <v>5.6337204957208842</v>
      </c>
      <c r="I12" s="34">
        <v>0.84965990103058608</v>
      </c>
      <c r="J12" s="34">
        <v>0.45261259213740246</v>
      </c>
      <c r="K12" s="34">
        <v>1.8038886392263809</v>
      </c>
      <c r="L12" s="34">
        <v>1.2203125669675519</v>
      </c>
      <c r="M12" s="3"/>
      <c r="N12" s="34">
        <v>19.67385786079474</v>
      </c>
      <c r="O12" s="34">
        <v>10.762954130761626</v>
      </c>
      <c r="P12" s="34">
        <v>-5.1221080803219969</v>
      </c>
      <c r="Q12" s="34">
        <v>-6.1949841734486704</v>
      </c>
      <c r="R12" s="34">
        <v>-2.7904870326039055</v>
      </c>
      <c r="S12" s="3"/>
      <c r="T12" s="9">
        <v>-0.80335152130399656</v>
      </c>
      <c r="U12" s="9">
        <v>7.3465200490500537</v>
      </c>
      <c r="V12" s="9">
        <v>-0.29798720751295082</v>
      </c>
      <c r="W12" s="9">
        <v>0.68081887218791604</v>
      </c>
      <c r="X12" s="9">
        <v>1.3497199782607661</v>
      </c>
      <c r="Y12" s="10"/>
      <c r="Z12" s="9">
        <v>-3.1599024739272896</v>
      </c>
      <c r="AA12" s="9">
        <v>7.4489528904795765</v>
      </c>
      <c r="AB12" s="9">
        <v>-0.15032545299445976</v>
      </c>
      <c r="AC12" s="9">
        <v>1.2066378582938686</v>
      </c>
      <c r="AD12" s="9">
        <v>1.604551344630134</v>
      </c>
      <c r="AE12" s="5"/>
      <c r="AF12" s="9">
        <v>5.8142418351085912</v>
      </c>
      <c r="AG12" s="9">
        <v>6.971618558273418</v>
      </c>
      <c r="AH12" s="9">
        <v>-0.92733893005765289</v>
      </c>
      <c r="AI12" s="9">
        <v>-0.60218275472114779</v>
      </c>
      <c r="AJ12" s="9">
        <v>0.54984023594411013</v>
      </c>
    </row>
    <row r="13" spans="1:36" s="6" customFormat="1" ht="14.25" customHeight="1" x14ac:dyDescent="0.25">
      <c r="A13" s="20">
        <v>2000</v>
      </c>
      <c r="B13" s="34">
        <v>16.958591043999593</v>
      </c>
      <c r="C13" s="34">
        <v>1.0740640256460265</v>
      </c>
      <c r="D13" s="34">
        <v>9.6554096146748147</v>
      </c>
      <c r="E13" s="34">
        <v>9.2627431294762594</v>
      </c>
      <c r="F13" s="34">
        <v>8.2777553474011167</v>
      </c>
      <c r="G13" s="3"/>
      <c r="H13" s="34">
        <v>16.560179387783403</v>
      </c>
      <c r="I13" s="34">
        <v>-7.5184383009904714</v>
      </c>
      <c r="J13" s="34">
        <v>10.978645425991473</v>
      </c>
      <c r="K13" s="34">
        <v>11.476880334666028</v>
      </c>
      <c r="L13" s="34">
        <v>8.3021266512484324</v>
      </c>
      <c r="M13" s="3"/>
      <c r="N13" s="34">
        <v>17.94613983847848</v>
      </c>
      <c r="O13" s="34">
        <v>29.707766868388742</v>
      </c>
      <c r="P13" s="34">
        <v>3.6842475788757323</v>
      </c>
      <c r="Q13" s="34">
        <v>3.3995556744349953</v>
      </c>
      <c r="R13" s="34">
        <v>8.1981009995646836</v>
      </c>
      <c r="S13" s="3"/>
      <c r="T13" s="9">
        <v>9.7256212977122622</v>
      </c>
      <c r="U13" s="9">
        <v>6.1688689783015338</v>
      </c>
      <c r="V13" s="9">
        <v>2.3194645056813457</v>
      </c>
      <c r="W13" s="9">
        <v>3.3602880424914883</v>
      </c>
      <c r="X13" s="9">
        <v>3.62128199457179</v>
      </c>
      <c r="Y13" s="10"/>
      <c r="Z13" s="9">
        <v>11.806985261209334</v>
      </c>
      <c r="AA13" s="9">
        <v>2.0776318143550299</v>
      </c>
      <c r="AB13" s="9">
        <v>2.460346188598006</v>
      </c>
      <c r="AC13" s="9">
        <v>3.3633322492066409</v>
      </c>
      <c r="AD13" s="9">
        <v>3.0230721735881483</v>
      </c>
      <c r="AE13" s="5"/>
      <c r="AF13" s="9">
        <v>4.5665140252385772</v>
      </c>
      <c r="AG13" s="9">
        <v>19.80253060076944</v>
      </c>
      <c r="AH13" s="9">
        <v>1.6837294769154854</v>
      </c>
      <c r="AI13" s="9">
        <v>3.3522267739390932</v>
      </c>
      <c r="AJ13" s="9">
        <v>5.5764508053320894</v>
      </c>
    </row>
    <row r="14" spans="1:36" s="5" customFormat="1" ht="14.25" customHeight="1" x14ac:dyDescent="0.25">
      <c r="A14" s="21">
        <v>2001</v>
      </c>
      <c r="B14" s="34">
        <v>4.491524847351358</v>
      </c>
      <c r="C14" s="34">
        <v>14.906886846446476</v>
      </c>
      <c r="D14" s="34">
        <v>-2.047174734318491</v>
      </c>
      <c r="E14" s="34">
        <v>0.69071902623414339</v>
      </c>
      <c r="F14" s="34">
        <v>1.97815907279415</v>
      </c>
      <c r="G14" s="3"/>
      <c r="H14" s="34">
        <v>6.2410998096198211</v>
      </c>
      <c r="I14" s="34">
        <v>15.548458229407046</v>
      </c>
      <c r="J14" s="34">
        <v>-3.8913938277654214</v>
      </c>
      <c r="K14" s="34">
        <v>-2.3601495586618171</v>
      </c>
      <c r="L14" s="34">
        <v>-0.21626290593250719</v>
      </c>
      <c r="M14" s="3"/>
      <c r="N14" s="34">
        <v>0.20578744168124885</v>
      </c>
      <c r="O14" s="34">
        <v>13.382511164498311</v>
      </c>
      <c r="P14" s="34">
        <v>6.8604264409497073</v>
      </c>
      <c r="Q14" s="34">
        <v>9.4007336624867932</v>
      </c>
      <c r="R14" s="34">
        <v>9.1572294788079045</v>
      </c>
      <c r="S14" s="3"/>
      <c r="T14" s="9">
        <v>2.709539821854845</v>
      </c>
      <c r="U14" s="9">
        <v>13.258306367792127</v>
      </c>
      <c r="V14" s="9">
        <v>-0.3309708878986517</v>
      </c>
      <c r="W14" s="9">
        <v>1.3561874932804363</v>
      </c>
      <c r="X14" s="9">
        <v>2.59887885534138</v>
      </c>
      <c r="Y14" s="10"/>
      <c r="Z14" s="9">
        <v>1.7851412067957595</v>
      </c>
      <c r="AA14" s="9">
        <v>11.981688661181211</v>
      </c>
      <c r="AB14" s="9">
        <v>-0.80550955074416564</v>
      </c>
      <c r="AC14" s="9">
        <v>0.70580976943945828</v>
      </c>
      <c r="AD14" s="9">
        <v>1.7223091348845809</v>
      </c>
      <c r="AF14" s="9">
        <v>4.9739353509103967</v>
      </c>
      <c r="AG14" s="9">
        <v>16.291554169653132</v>
      </c>
      <c r="AH14" s="9">
        <v>1.9610567599511741</v>
      </c>
      <c r="AI14" s="9">
        <v>3.212970024587225</v>
      </c>
      <c r="AJ14" s="9">
        <v>5.4665842465308589</v>
      </c>
    </row>
    <row r="15" spans="1:36" s="5" customFormat="1" ht="14.25" customHeight="1" x14ac:dyDescent="0.25">
      <c r="A15" s="20">
        <v>2002</v>
      </c>
      <c r="B15" s="34">
        <v>27.245327641841644</v>
      </c>
      <c r="C15" s="34">
        <v>18.537512544733016</v>
      </c>
      <c r="D15" s="34">
        <v>0.84205656892439862</v>
      </c>
      <c r="E15" s="34">
        <v>1.2339065185252407</v>
      </c>
      <c r="F15" s="34">
        <v>4.8577529316180534</v>
      </c>
      <c r="G15" s="3"/>
      <c r="H15" s="34">
        <v>22.309251728693269</v>
      </c>
      <c r="I15" s="34">
        <v>26.07237729502625</v>
      </c>
      <c r="J15" s="34">
        <v>2.8236022382285064</v>
      </c>
      <c r="K15" s="34">
        <v>5.6259792245705542</v>
      </c>
      <c r="L15" s="34">
        <v>8.3717943419057583</v>
      </c>
      <c r="M15" s="3"/>
      <c r="N15" s="34">
        <v>40.064930919139584</v>
      </c>
      <c r="O15" s="34">
        <v>0.29265097319624012</v>
      </c>
      <c r="P15" s="34">
        <v>-7.7658533187220939</v>
      </c>
      <c r="Q15" s="34">
        <v>-9.9571676922397874</v>
      </c>
      <c r="R15" s="34">
        <v>-5.6512667144950957</v>
      </c>
      <c r="S15" s="3"/>
      <c r="T15" s="9">
        <v>13.445415859738109</v>
      </c>
      <c r="U15" s="9">
        <v>9.034501882124669</v>
      </c>
      <c r="V15" s="9">
        <v>2.3373271570129139</v>
      </c>
      <c r="W15" s="9">
        <v>2.8358041539339407</v>
      </c>
      <c r="X15" s="9">
        <v>4.0486933717381435</v>
      </c>
      <c r="Y15" s="10"/>
      <c r="Z15" s="9">
        <v>15.801991425506268</v>
      </c>
      <c r="AA15" s="9">
        <v>6.6156739248395713</v>
      </c>
      <c r="AB15" s="9">
        <v>2.534107102435712</v>
      </c>
      <c r="AC15" s="9">
        <v>2.8432887495289716</v>
      </c>
      <c r="AD15" s="9">
        <v>3.717287703102512</v>
      </c>
      <c r="AF15" s="9">
        <v>7.3250959178082997</v>
      </c>
      <c r="AG15" s="9">
        <v>14.891432657731784</v>
      </c>
      <c r="AH15" s="9">
        <v>1.4825075764527629</v>
      </c>
      <c r="AI15" s="9">
        <v>2.8167332800328237</v>
      </c>
      <c r="AJ15" s="9">
        <v>5.039788317952798</v>
      </c>
    </row>
    <row r="16" spans="1:36" s="5" customFormat="1" ht="14.25" customHeight="1" x14ac:dyDescent="0.25">
      <c r="A16" s="20">
        <v>2003</v>
      </c>
      <c r="B16" s="34">
        <v>24.605845624400246</v>
      </c>
      <c r="C16" s="34">
        <v>16.323803969619366</v>
      </c>
      <c r="D16" s="34">
        <v>-0.54585437148861882</v>
      </c>
      <c r="E16" s="34">
        <v>0.84475770339926815</v>
      </c>
      <c r="F16" s="34">
        <v>4.259038509972024</v>
      </c>
      <c r="G16" s="3"/>
      <c r="H16" s="34">
        <v>26.609398590677678</v>
      </c>
      <c r="I16" s="34">
        <v>16.819024151345996</v>
      </c>
      <c r="J16" s="34">
        <v>0.70738527812419516</v>
      </c>
      <c r="K16" s="34">
        <v>3.5848536270619791</v>
      </c>
      <c r="L16" s="34">
        <v>5.8112275223351384</v>
      </c>
      <c r="M16" s="3"/>
      <c r="N16" s="34">
        <v>20.062000908779343</v>
      </c>
      <c r="O16" s="34">
        <v>14.816453370401451</v>
      </c>
      <c r="P16" s="34">
        <v>-6.6150178063859144</v>
      </c>
      <c r="Q16" s="34">
        <v>-7.3453501771546197</v>
      </c>
      <c r="R16" s="34">
        <v>-1.0728385138611407</v>
      </c>
      <c r="S16" s="3"/>
      <c r="T16" s="9">
        <v>5.0821598862903494</v>
      </c>
      <c r="U16" s="9">
        <v>13.010221900794861</v>
      </c>
      <c r="V16" s="9">
        <v>-1.5286601190815929</v>
      </c>
      <c r="W16" s="9">
        <v>1.1269224600103822</v>
      </c>
      <c r="X16" s="9">
        <v>2.6907936045564629</v>
      </c>
      <c r="Y16" s="10"/>
      <c r="Z16" s="9">
        <v>8.0079823463585988</v>
      </c>
      <c r="AA16" s="9">
        <v>14.190049603193211</v>
      </c>
      <c r="AB16" s="9">
        <v>-0.99921999585689258</v>
      </c>
      <c r="AC16" s="9">
        <v>2.4060294017691941</v>
      </c>
      <c r="AD16" s="9">
        <v>3.5949308785557355</v>
      </c>
      <c r="AF16" s="9">
        <v>-1.5532938041238564</v>
      </c>
      <c r="AG16" s="9">
        <v>9.4190637456819548</v>
      </c>
      <c r="AH16" s="9">
        <v>-4.0926219581724599</v>
      </c>
      <c r="AI16" s="9">
        <v>-2.6963100601733236</v>
      </c>
      <c r="AJ16" s="9">
        <v>-0.41498070464872638</v>
      </c>
    </row>
    <row r="17" spans="1:41" ht="14.25" customHeight="1" x14ac:dyDescent="0.25">
      <c r="A17" s="21">
        <v>2004</v>
      </c>
      <c r="B17" s="34">
        <v>12.205324978786191</v>
      </c>
      <c r="C17" s="34">
        <v>-8.4454674358391273</v>
      </c>
      <c r="D17" s="34">
        <v>-2.6549225780311159</v>
      </c>
      <c r="E17" s="34">
        <v>-6.7589113665981193</v>
      </c>
      <c r="F17" s="34">
        <v>-4.9801209502576604</v>
      </c>
      <c r="H17" s="34">
        <v>14.700916687272381</v>
      </c>
      <c r="I17" s="34">
        <v>-14.296780285812927</v>
      </c>
      <c r="J17" s="34">
        <v>-2.736876414575562</v>
      </c>
      <c r="K17" s="34">
        <v>-7.1708855583178739</v>
      </c>
      <c r="L17" s="34">
        <v>-6.2806766906288285</v>
      </c>
      <c r="N17" s="34">
        <v>6.2369437460037425</v>
      </c>
      <c r="O17" s="34">
        <v>9.6753885221970251</v>
      </c>
      <c r="P17" s="34">
        <v>-2.226918136994771</v>
      </c>
      <c r="Q17" s="34">
        <v>-5.3822633806061333</v>
      </c>
      <c r="R17" s="34">
        <v>-0.20174083729218584</v>
      </c>
      <c r="T17" s="9">
        <v>3.9528770910580491</v>
      </c>
      <c r="U17" s="9">
        <v>-4.538954098398662E-2</v>
      </c>
      <c r="V17" s="9">
        <v>5.6567842563553183</v>
      </c>
      <c r="W17" s="9">
        <v>4.3429651857119111</v>
      </c>
      <c r="X17" s="9">
        <v>3.7946794011006979</v>
      </c>
      <c r="Y17" s="10"/>
      <c r="Z17" s="9">
        <v>4.0263610010511819</v>
      </c>
      <c r="AA17" s="9">
        <v>-3.2327249197878549</v>
      </c>
      <c r="AB17" s="9">
        <v>5.6611655899389657</v>
      </c>
      <c r="AC17" s="9">
        <v>3.8786770295244466</v>
      </c>
      <c r="AD17" s="9">
        <v>3.0108504329530383</v>
      </c>
      <c r="AE17" s="5"/>
      <c r="AF17" s="9">
        <v>3.7771352067494046</v>
      </c>
      <c r="AG17" s="9">
        <v>9.8254286446332717</v>
      </c>
      <c r="AH17" s="9">
        <v>5.6339027133974318</v>
      </c>
      <c r="AI17" s="9">
        <v>5.8944248838723512</v>
      </c>
      <c r="AJ17" s="9">
        <v>6.6745503955526475</v>
      </c>
    </row>
    <row r="18" spans="1:41" ht="14.25" customHeight="1" x14ac:dyDescent="0.25">
      <c r="A18" s="20">
        <v>2005</v>
      </c>
      <c r="B18" s="34">
        <v>-21.948336232774523</v>
      </c>
      <c r="C18" s="34">
        <v>-19.028167647363826</v>
      </c>
      <c r="D18" s="34">
        <v>-2.7566148113417954</v>
      </c>
      <c r="E18" s="34">
        <v>-6.4598358772159798</v>
      </c>
      <c r="F18" s="34">
        <v>-8.6771495943605004</v>
      </c>
      <c r="H18" s="34">
        <v>-29.091768224540594</v>
      </c>
      <c r="I18" s="34">
        <v>-18.426779268742422</v>
      </c>
      <c r="J18" s="34">
        <v>-3.8791402037451239</v>
      </c>
      <c r="K18" s="34">
        <v>-7.9790475922077881</v>
      </c>
      <c r="L18" s="34">
        <v>-9.5400166774455499</v>
      </c>
      <c r="N18" s="34">
        <v>-3.503225917165198</v>
      </c>
      <c r="O18" s="34">
        <v>-20.483520752912742</v>
      </c>
      <c r="P18" s="34">
        <v>3.0752046134100208</v>
      </c>
      <c r="Q18" s="34">
        <v>-1.4792223177262032</v>
      </c>
      <c r="R18" s="34">
        <v>-5.6999921392214876</v>
      </c>
      <c r="T18" s="9">
        <v>-12.100360231728457</v>
      </c>
      <c r="U18" s="9">
        <v>-1.9478058123545972</v>
      </c>
      <c r="V18" s="9">
        <v>1.8718876191446521</v>
      </c>
      <c r="W18" s="9">
        <v>0.50557705249876239</v>
      </c>
      <c r="X18" s="9">
        <v>-0.2152745766362818</v>
      </c>
      <c r="Y18" s="10"/>
      <c r="Z18" s="9">
        <v>-17.973849393735374</v>
      </c>
      <c r="AA18" s="9">
        <v>-0.21948361510482073</v>
      </c>
      <c r="AB18" s="9">
        <v>1.3631279411531194</v>
      </c>
      <c r="AC18" s="9">
        <v>0.13967734552300382</v>
      </c>
      <c r="AD18" s="9">
        <v>-0.37200356819676594</v>
      </c>
      <c r="AE18" s="5"/>
      <c r="AF18" s="9">
        <v>3.0656210018899621</v>
      </c>
      <c r="AG18" s="9">
        <v>-6.1303260714301704</v>
      </c>
      <c r="AH18" s="9">
        <v>4.5150301197247167</v>
      </c>
      <c r="AI18" s="9">
        <v>1.7051498467268278</v>
      </c>
      <c r="AJ18" s="9">
        <v>0.32548876317319841</v>
      </c>
    </row>
    <row r="19" spans="1:41" ht="14.25" customHeight="1" x14ac:dyDescent="0.25">
      <c r="A19" s="20">
        <v>2006</v>
      </c>
      <c r="B19" s="34">
        <v>-12.904150317867224</v>
      </c>
      <c r="C19" s="34">
        <v>12.460593172746881</v>
      </c>
      <c r="D19" s="34">
        <v>-2.4016411702580176</v>
      </c>
      <c r="E19" s="34">
        <v>-2.355027055261727</v>
      </c>
      <c r="F19" s="34">
        <v>-9.9601386879077936E-2</v>
      </c>
      <c r="H19" s="34">
        <v>-13.894806731561427</v>
      </c>
      <c r="I19" s="34">
        <v>24.397690173004506</v>
      </c>
      <c r="J19" s="34">
        <v>2.5970772689287713E-2</v>
      </c>
      <c r="K19" s="34">
        <v>3.0746152224953471</v>
      </c>
      <c r="L19" s="34">
        <v>4.9477874922559728</v>
      </c>
      <c r="N19" s="34">
        <v>-11.024481838306233</v>
      </c>
      <c r="O19" s="34">
        <v>-17.174243338561503</v>
      </c>
      <c r="P19" s="34">
        <v>-14.162813160203003</v>
      </c>
      <c r="Q19" s="34">
        <v>-18.981290446460896</v>
      </c>
      <c r="R19" s="34">
        <v>-16.805484687619099</v>
      </c>
      <c r="T19" s="9">
        <v>-1.3313119790583694</v>
      </c>
      <c r="U19" s="9">
        <v>8.7081682161477048</v>
      </c>
      <c r="V19" s="9">
        <v>2.6252739393727298</v>
      </c>
      <c r="W19" s="9">
        <v>2.7989770928566138</v>
      </c>
      <c r="X19" s="9">
        <v>3.6480155963308114</v>
      </c>
      <c r="Y19" s="10"/>
      <c r="Z19" s="9">
        <v>-1.2120520927685341</v>
      </c>
      <c r="AA19" s="9">
        <v>11.799834714687329</v>
      </c>
      <c r="AB19" s="9">
        <v>2.9426069579565617</v>
      </c>
      <c r="AC19" s="9">
        <v>3.842913361871636</v>
      </c>
      <c r="AD19" s="9">
        <v>4.6794342463932992</v>
      </c>
      <c r="AE19" s="5"/>
      <c r="AF19" s="9">
        <v>-1.557595326176775</v>
      </c>
      <c r="AG19" s="9">
        <v>1.0328488960706483</v>
      </c>
      <c r="AH19" s="9">
        <v>1.0878749244701114</v>
      </c>
      <c r="AI19" s="9">
        <v>-0.39769010626483636</v>
      </c>
      <c r="AJ19" s="9">
        <v>0.23421887593559898</v>
      </c>
    </row>
    <row r="20" spans="1:41" ht="14.25" customHeight="1" x14ac:dyDescent="0.25">
      <c r="A20" s="21">
        <v>2007</v>
      </c>
      <c r="B20" s="34">
        <v>19.450964366455857</v>
      </c>
      <c r="C20" s="34">
        <v>6.5202125680080769</v>
      </c>
      <c r="D20" s="34">
        <v>-0.92685869466402337</v>
      </c>
      <c r="E20" s="34">
        <v>4.3700867439944613</v>
      </c>
      <c r="F20" s="34">
        <v>3.6016387715786191</v>
      </c>
      <c r="H20" s="34">
        <v>28.08575433129996</v>
      </c>
      <c r="I20" s="34">
        <v>4.1637361653369842</v>
      </c>
      <c r="J20" s="34">
        <v>-6.705376742103331</v>
      </c>
      <c r="K20" s="34">
        <v>-5.9206121805322471</v>
      </c>
      <c r="L20" s="34">
        <v>-3.091866916744701</v>
      </c>
      <c r="N20" s="34">
        <v>3.5958710921049741</v>
      </c>
      <c r="O20" s="34">
        <v>15.306670058383553</v>
      </c>
      <c r="P20" s="34">
        <v>31.696232382150825</v>
      </c>
      <c r="Q20" s="34">
        <v>44.459962594981171</v>
      </c>
      <c r="R20" s="34">
        <v>31.548620109677206</v>
      </c>
      <c r="T20" s="9">
        <v>16.467098671953796</v>
      </c>
      <c r="U20" s="9">
        <v>0.27511586124024934</v>
      </c>
      <c r="V20" s="9">
        <v>3.3383966053174507</v>
      </c>
      <c r="W20" s="9">
        <v>2.8540682215285162</v>
      </c>
      <c r="X20" s="9">
        <v>3.0091146881886965</v>
      </c>
      <c r="Y20" s="10"/>
      <c r="Z20" s="9">
        <v>23.506603516610337</v>
      </c>
      <c r="AA20" s="9">
        <v>2.8531292879739656</v>
      </c>
      <c r="AB20" s="9">
        <v>4.0568860386033467</v>
      </c>
      <c r="AC20" s="9">
        <v>4.3956785655482333</v>
      </c>
      <c r="AD20" s="9">
        <v>4.5546679009786484</v>
      </c>
      <c r="AE20" s="5"/>
      <c r="AF20" s="9">
        <v>3.5412479712772837</v>
      </c>
      <c r="AG20" s="9">
        <v>-9.3373739383339593</v>
      </c>
      <c r="AH20" s="9">
        <v>-0.71789361085682346</v>
      </c>
      <c r="AI20" s="9">
        <v>-3.1516431257394117</v>
      </c>
      <c r="AJ20" s="9">
        <v>-3.4439382867613499</v>
      </c>
    </row>
    <row r="21" spans="1:41" ht="14.25" customHeight="1" x14ac:dyDescent="0.25">
      <c r="A21" s="20">
        <v>2008</v>
      </c>
      <c r="B21" s="34">
        <v>25.091922656254397</v>
      </c>
      <c r="C21" s="34">
        <v>9.8923066289847696</v>
      </c>
      <c r="D21" s="34">
        <v>1.3322462554082648</v>
      </c>
      <c r="E21" s="34">
        <v>4.7097821219807434</v>
      </c>
      <c r="F21" s="34">
        <v>5.6319597833768054</v>
      </c>
      <c r="H21" s="34">
        <v>28.407522087320693</v>
      </c>
      <c r="I21" s="34">
        <v>-3.010225493365104</v>
      </c>
      <c r="J21" s="34">
        <v>0.43040440019275206</v>
      </c>
      <c r="K21" s="34">
        <v>1.35008036976485</v>
      </c>
      <c r="L21" s="34">
        <v>1.1912541638644969</v>
      </c>
      <c r="N21" s="34">
        <v>17.564653192155543</v>
      </c>
      <c r="O21" s="34">
        <v>53.352112750067192</v>
      </c>
      <c r="P21" s="34">
        <v>4.9390481287520771</v>
      </c>
      <c r="Q21" s="34">
        <v>13.233666491731011</v>
      </c>
      <c r="R21" s="34">
        <v>19.290591101312149</v>
      </c>
      <c r="T21" s="9">
        <v>8.1638502100717325</v>
      </c>
      <c r="U21" s="9">
        <v>8.7331953696505593</v>
      </c>
      <c r="V21" s="9">
        <v>0.64942561766214713</v>
      </c>
      <c r="W21" s="9">
        <v>2.4137208371855179</v>
      </c>
      <c r="X21" s="9">
        <v>3.4500571198922358</v>
      </c>
      <c r="Y21" s="10"/>
      <c r="Z21" s="9">
        <v>8.6434407065724592</v>
      </c>
      <c r="AA21" s="9">
        <v>4.561452667943322</v>
      </c>
      <c r="AB21" s="9">
        <v>0.81239551419813871</v>
      </c>
      <c r="AC21" s="9">
        <v>1.9290776473500859</v>
      </c>
      <c r="AD21" s="9">
        <v>2.3960627302941351</v>
      </c>
      <c r="AE21" s="5"/>
      <c r="AF21" s="9">
        <v>7.075055566859656</v>
      </c>
      <c r="AG21" s="9">
        <v>22.784943296647132</v>
      </c>
      <c r="AH21" s="9">
        <v>-2.3517696095987084E-3</v>
      </c>
      <c r="AI21" s="9">
        <v>3.6433069181581068</v>
      </c>
      <c r="AJ21" s="9">
        <v>6.6919114584092387</v>
      </c>
      <c r="AK21" s="5"/>
      <c r="AL21" s="5"/>
      <c r="AM21" s="5"/>
      <c r="AN21" s="5"/>
      <c r="AO21" s="5"/>
    </row>
    <row r="22" spans="1:41" ht="14.25" customHeight="1" x14ac:dyDescent="0.25">
      <c r="A22" s="20">
        <v>2009</v>
      </c>
      <c r="B22" s="34">
        <v>-18.377071566610947</v>
      </c>
      <c r="C22" s="34">
        <v>-15.360834520599798</v>
      </c>
      <c r="D22" s="34">
        <v>-0.7948093007564494</v>
      </c>
      <c r="E22" s="34">
        <v>-2.993227489987127</v>
      </c>
      <c r="F22" s="34">
        <v>-5.8761427068018897</v>
      </c>
      <c r="H22" s="34">
        <v>-22.938575454125733</v>
      </c>
      <c r="I22" s="34">
        <v>-15.726864724038968</v>
      </c>
      <c r="J22" s="34">
        <v>0.56464909157400989</v>
      </c>
      <c r="K22" s="34">
        <v>-2.3786383882437812</v>
      </c>
      <c r="L22" s="34">
        <v>-5.2429560421961785</v>
      </c>
      <c r="N22" s="34">
        <v>-7.0661717814093583</v>
      </c>
      <c r="O22" s="34">
        <v>-14.581065558133632</v>
      </c>
      <c r="P22" s="34">
        <v>-5.9981936960325388</v>
      </c>
      <c r="Q22" s="34">
        <v>-4.388857200103069</v>
      </c>
      <c r="R22" s="34">
        <v>-7.5281948321913479</v>
      </c>
      <c r="T22" s="9">
        <v>-4.4167886784731047</v>
      </c>
      <c r="U22" s="9">
        <v>3.0536704756635391</v>
      </c>
      <c r="V22" s="9">
        <v>-2.5314678247660538</v>
      </c>
      <c r="W22" s="9">
        <v>-2.3844767205172479</v>
      </c>
      <c r="X22" s="9">
        <v>-1.3266011692835367</v>
      </c>
      <c r="Y22" s="10"/>
      <c r="Z22" s="9">
        <v>-5.2823344204380174</v>
      </c>
      <c r="AA22" s="9">
        <v>2.7556879247172983</v>
      </c>
      <c r="AB22" s="9">
        <v>-2.4434010936318806</v>
      </c>
      <c r="AC22" s="9">
        <v>-2.322799339106485</v>
      </c>
      <c r="AD22" s="9">
        <v>-1.4535624439167449</v>
      </c>
      <c r="AE22" s="5"/>
      <c r="AF22" s="9">
        <v>-2.2705445036804162</v>
      </c>
      <c r="AG22" s="9">
        <v>3.6884747688644026</v>
      </c>
      <c r="AH22" s="9">
        <v>-2.8685469565083554</v>
      </c>
      <c r="AI22" s="9">
        <v>-2.524535803398531</v>
      </c>
      <c r="AJ22" s="9">
        <v>-0.99534554542961562</v>
      </c>
      <c r="AK22" s="5"/>
      <c r="AL22" s="5"/>
      <c r="AM22" s="5"/>
      <c r="AN22" s="5"/>
      <c r="AO22" s="5"/>
    </row>
    <row r="23" spans="1:41" s="5" customFormat="1" ht="14.25" customHeight="1" x14ac:dyDescent="0.25">
      <c r="A23" s="21">
        <v>2010</v>
      </c>
      <c r="B23" s="34">
        <v>1.4178921152134372</v>
      </c>
      <c r="C23" s="34">
        <v>21.734762531337548</v>
      </c>
      <c r="D23" s="34">
        <v>2.8861059645333142</v>
      </c>
      <c r="E23" s="34">
        <v>6.5115010278897545</v>
      </c>
      <c r="F23" s="34">
        <v>8.1353065075820972</v>
      </c>
      <c r="G23" s="3"/>
      <c r="H23" s="34">
        <v>2.1456113705403679</v>
      </c>
      <c r="I23" s="34">
        <v>25.057029577439405</v>
      </c>
      <c r="J23" s="34">
        <v>2.0309660682493069</v>
      </c>
      <c r="K23" s="34">
        <v>5.6447846011147496</v>
      </c>
      <c r="L23" s="34">
        <v>7.8046470757055841</v>
      </c>
      <c r="M23" s="3"/>
      <c r="N23" s="34">
        <v>-7.8399276168028553E-2</v>
      </c>
      <c r="O23" s="34">
        <v>14.752140055265617</v>
      </c>
      <c r="P23" s="34">
        <v>6.3877041011029201</v>
      </c>
      <c r="Q23" s="34">
        <v>8.5210506314988166</v>
      </c>
      <c r="R23" s="34">
        <v>9.0193529276890061</v>
      </c>
      <c r="S23" s="3"/>
      <c r="T23" s="9">
        <v>12.380050616662587</v>
      </c>
      <c r="U23" s="9">
        <v>5.8464777108872878</v>
      </c>
      <c r="V23" s="9">
        <v>6.6347515866708617</v>
      </c>
      <c r="W23" s="9">
        <v>6.8829015782531311</v>
      </c>
      <c r="X23" s="9">
        <v>6.8459507897341121</v>
      </c>
      <c r="Y23" s="10"/>
      <c r="Z23" s="9">
        <v>15.510828912659068</v>
      </c>
      <c r="AA23" s="9">
        <v>4.6134070220860357</v>
      </c>
      <c r="AB23" s="9">
        <v>7.0088089261936215</v>
      </c>
      <c r="AC23" s="9">
        <v>7.3718747316027899</v>
      </c>
      <c r="AD23" s="9">
        <v>7.0708844356609957</v>
      </c>
      <c r="AF23" s="9">
        <v>5.9427376304630686</v>
      </c>
      <c r="AG23" s="9">
        <v>8.4381017395190874</v>
      </c>
      <c r="AH23" s="9">
        <v>5.1030741515110778</v>
      </c>
      <c r="AI23" s="9">
        <v>5.749179202475041</v>
      </c>
      <c r="AJ23" s="9">
        <v>6.2445713483107346</v>
      </c>
    </row>
    <row r="24" spans="1:41" s="5" customFormat="1" ht="14.25" customHeight="1" x14ac:dyDescent="0.25">
      <c r="A24" s="20">
        <v>2011</v>
      </c>
      <c r="B24" s="34">
        <v>7.8154470702578305</v>
      </c>
      <c r="C24" s="34">
        <v>14.87796719403649</v>
      </c>
      <c r="D24" s="34">
        <v>-4.534409511049498</v>
      </c>
      <c r="E24" s="34">
        <v>-2.9954454641976325</v>
      </c>
      <c r="F24" s="34">
        <v>1.0184084545465932</v>
      </c>
      <c r="G24" s="3"/>
      <c r="H24" s="34">
        <v>5.2287037404649794</v>
      </c>
      <c r="I24" s="34">
        <v>21.765103699658962</v>
      </c>
      <c r="J24" s="34">
        <v>-3.1328142890331589</v>
      </c>
      <c r="K24" s="34">
        <v>0.6127719455868208</v>
      </c>
      <c r="L24" s="34">
        <v>4.0871949612266922</v>
      </c>
      <c r="M24" s="3"/>
      <c r="N24" s="34">
        <v>13.25253026297306</v>
      </c>
      <c r="O24" s="34">
        <v>-0.89705684876389968</v>
      </c>
      <c r="P24" s="34">
        <v>-10.038585406467881</v>
      </c>
      <c r="Q24" s="34">
        <v>-11.139646265001879</v>
      </c>
      <c r="R24" s="34">
        <v>-7.0948388225775645</v>
      </c>
      <c r="S24" s="3"/>
      <c r="T24" s="9">
        <v>4.1463960762577079</v>
      </c>
      <c r="U24" s="9">
        <v>0.88855498558499946</v>
      </c>
      <c r="V24" s="9">
        <v>0.10061597884769569</v>
      </c>
      <c r="W24" s="9">
        <v>4.6794600066357717E-2</v>
      </c>
      <c r="X24" s="9">
        <v>0.42980345548075949</v>
      </c>
      <c r="Y24" s="10"/>
      <c r="Z24" s="9">
        <v>4.4755183796777676</v>
      </c>
      <c r="AA24" s="9">
        <v>2.2413334465654744</v>
      </c>
      <c r="AB24" s="9">
        <v>0.59839763319187167</v>
      </c>
      <c r="AC24" s="9">
        <v>0.89665141352079925</v>
      </c>
      <c r="AD24" s="9">
        <v>1.2288819741673951</v>
      </c>
      <c r="AF24" s="9">
        <v>3.4546129667149872</v>
      </c>
      <c r="AG24" s="9">
        <v>-2.209991519065857</v>
      </c>
      <c r="AH24" s="9">
        <v>-1.85421216267595</v>
      </c>
      <c r="AI24" s="9">
        <v>-1.8714391853856704</v>
      </c>
      <c r="AJ24" s="9">
        <v>-1.6827976009401779</v>
      </c>
      <c r="AK24" s="3"/>
      <c r="AL24" s="3"/>
      <c r="AM24" s="3"/>
      <c r="AN24" s="3"/>
      <c r="AO24" s="3"/>
    </row>
    <row r="25" spans="1:41" s="5" customFormat="1" ht="14.25" customHeight="1" x14ac:dyDescent="0.25">
      <c r="A25" s="20">
        <v>2012</v>
      </c>
      <c r="B25" s="34">
        <v>2.9486273158958243</v>
      </c>
      <c r="C25" s="34">
        <v>-10.969672126140228</v>
      </c>
      <c r="D25" s="34">
        <v>-3.0456359249146359</v>
      </c>
      <c r="E25" s="34">
        <v>-5.8193235229948908</v>
      </c>
      <c r="F25" s="34">
        <v>-5.9176289008767036</v>
      </c>
      <c r="G25" s="3"/>
      <c r="H25" s="34">
        <v>5.0230863883429455</v>
      </c>
      <c r="I25" s="34">
        <v>-9.2642119133155116</v>
      </c>
      <c r="J25" s="34">
        <v>-1.7057881962344923</v>
      </c>
      <c r="K25" s="34">
        <v>-3.4962424775845435</v>
      </c>
      <c r="L25" s="34">
        <v>-4.0374019514497261</v>
      </c>
      <c r="M25" s="3"/>
      <c r="N25" s="34">
        <v>-1.1027605041206257</v>
      </c>
      <c r="O25" s="34">
        <v>-15.769318287723211</v>
      </c>
      <c r="P25" s="34">
        <v>-8.7112311916767169</v>
      </c>
      <c r="Q25" s="34">
        <v>-11.756298426481248</v>
      </c>
      <c r="R25" s="34">
        <v>-11.48686684957112</v>
      </c>
      <c r="S25" s="3"/>
      <c r="T25" s="9">
        <v>2.0272480342172106</v>
      </c>
      <c r="U25" s="9">
        <v>-3.7913613672253543</v>
      </c>
      <c r="V25" s="9">
        <v>0.18849250739785273</v>
      </c>
      <c r="W25" s="9">
        <v>-7.435714161466711E-2</v>
      </c>
      <c r="X25" s="9">
        <v>-0.85323741499760963</v>
      </c>
      <c r="Y25" s="10"/>
      <c r="Z25" s="9">
        <v>4.4163901080816803</v>
      </c>
      <c r="AA25" s="9">
        <v>-3.3666979532519181</v>
      </c>
      <c r="AB25" s="9">
        <v>-0.41092039935276548</v>
      </c>
      <c r="AC25" s="9">
        <v>-0.69413222399802299</v>
      </c>
      <c r="AD25" s="9">
        <v>-1.0722932944082331</v>
      </c>
      <c r="AF25" s="9">
        <v>-2.6387110232084954</v>
      </c>
      <c r="AG25" s="9">
        <v>-4.9864840147754164</v>
      </c>
      <c r="AH25" s="9">
        <v>2.7231319702476497</v>
      </c>
      <c r="AI25" s="9">
        <v>1.5095691347353446</v>
      </c>
      <c r="AJ25" s="9">
        <v>-0.20439323325138758</v>
      </c>
      <c r="AK25" s="3"/>
      <c r="AL25" s="3"/>
      <c r="AM25" s="3"/>
      <c r="AN25" s="3"/>
      <c r="AO25" s="3"/>
    </row>
    <row r="26" spans="1:41" ht="14.25" customHeight="1" x14ac:dyDescent="0.25">
      <c r="A26" s="20">
        <v>2013</v>
      </c>
      <c r="B26" s="34">
        <v>3.6154286742725805</v>
      </c>
      <c r="C26" s="34">
        <v>3.9748006982841311</v>
      </c>
      <c r="D26" s="34">
        <v>-0.29557330228424661</v>
      </c>
      <c r="E26" s="34">
        <v>1.6569641092859744</v>
      </c>
      <c r="F26" s="34">
        <v>1.7231618412161476</v>
      </c>
      <c r="H26" s="34">
        <v>6.1454789503826657</v>
      </c>
      <c r="I26" s="34">
        <v>-7.2640432928252725</v>
      </c>
      <c r="J26" s="34">
        <v>-2.8433693208214761</v>
      </c>
      <c r="K26" s="34">
        <v>-3.6525101975509844</v>
      </c>
      <c r="L26" s="34">
        <v>-3.8160923349113807</v>
      </c>
      <c r="N26" s="34">
        <v>-1.6317844753484523</v>
      </c>
      <c r="O26" s="34">
        <v>38.046796398725725</v>
      </c>
      <c r="P26" s="34">
        <v>11.304623344694287</v>
      </c>
      <c r="Q26" s="34">
        <v>16.496245891095974</v>
      </c>
      <c r="R26" s="34">
        <v>19.511323912530386</v>
      </c>
      <c r="T26" s="9">
        <v>7.0259057023057458</v>
      </c>
      <c r="U26" s="9">
        <v>12.879820177755331</v>
      </c>
      <c r="V26" s="9">
        <v>1.1857035710925778</v>
      </c>
      <c r="W26" s="9">
        <v>4.9031730406478236</v>
      </c>
      <c r="X26" s="9">
        <v>5.8131896363244895</v>
      </c>
      <c r="Y26" s="10"/>
      <c r="Z26" s="9">
        <v>9.1928109352533038</v>
      </c>
      <c r="AA26" s="9">
        <v>11.936623338469854</v>
      </c>
      <c r="AB26" s="9">
        <v>-0.20955923294788681</v>
      </c>
      <c r="AC26" s="9">
        <v>3.1507662506188083</v>
      </c>
      <c r="AD26" s="9">
        <v>4.4212658840089514</v>
      </c>
      <c r="AE26" s="5"/>
      <c r="AF26" s="9">
        <v>2.5318394224108864</v>
      </c>
      <c r="AG26" s="9">
        <v>15.739242256950225</v>
      </c>
      <c r="AH26" s="9">
        <v>7.5383796814729953</v>
      </c>
      <c r="AI26" s="9">
        <v>9.800919342972314</v>
      </c>
      <c r="AJ26" s="9">
        <v>10.283063108426127</v>
      </c>
    </row>
    <row r="27" spans="1:41" ht="14.25" customHeight="1" x14ac:dyDescent="0.25">
      <c r="A27" s="20">
        <v>2014</v>
      </c>
      <c r="B27" s="34">
        <v>-2.9895484816038875</v>
      </c>
      <c r="C27" s="34">
        <v>-0.61142244247665012</v>
      </c>
      <c r="D27" s="34">
        <v>-0.65349308116025018</v>
      </c>
      <c r="E27" s="34">
        <v>1.0506302760532105</v>
      </c>
      <c r="F27" s="34">
        <v>-7.7013449519824917E-2</v>
      </c>
      <c r="H27" s="34">
        <v>-4.4239879146058865</v>
      </c>
      <c r="I27" s="34">
        <v>-7.527716922908767</v>
      </c>
      <c r="J27" s="34">
        <v>-3.0591522946647021</v>
      </c>
      <c r="K27" s="34">
        <v>-4.0335274690157963</v>
      </c>
      <c r="L27" s="34">
        <v>-4.5364907746438092</v>
      </c>
      <c r="N27" s="34">
        <v>0.22062481944835621</v>
      </c>
      <c r="O27" s="34">
        <v>13.474043891992181</v>
      </c>
      <c r="P27" s="34">
        <v>8.9073027269009906</v>
      </c>
      <c r="Q27" s="34">
        <v>12.802550883559771</v>
      </c>
      <c r="R27" s="34">
        <v>11.448415658075351</v>
      </c>
      <c r="T27" s="9">
        <v>-0.60828854133693211</v>
      </c>
      <c r="U27" s="9">
        <v>1.3361835096571184</v>
      </c>
      <c r="V27" s="9">
        <v>-0.80366241753914158</v>
      </c>
      <c r="W27" s="9">
        <v>-0.28959826369866493</v>
      </c>
      <c r="X27" s="9">
        <v>-5.614352022402791E-2</v>
      </c>
      <c r="Y27" s="10"/>
      <c r="Z27" s="9">
        <v>-2.5532220692807694</v>
      </c>
      <c r="AA27" s="9">
        <v>0.80764929796146578</v>
      </c>
      <c r="AB27" s="9">
        <v>-0.90991986969261029</v>
      </c>
      <c r="AC27" s="9">
        <v>-0.6014155520607023</v>
      </c>
      <c r="AD27" s="9">
        <v>-0.47415453110347672</v>
      </c>
      <c r="AE27" s="5"/>
      <c r="AF27" s="9">
        <v>3.7443341906385541</v>
      </c>
      <c r="AG27" s="9">
        <v>2.4125764924193493</v>
      </c>
      <c r="AH27" s="9">
        <v>-0.38136411467833975</v>
      </c>
      <c r="AI27" s="9">
        <v>0.43116065068253828</v>
      </c>
      <c r="AJ27" s="9">
        <v>1.0241974975321533</v>
      </c>
    </row>
    <row r="28" spans="1:41" ht="14.25" customHeight="1" x14ac:dyDescent="0.25">
      <c r="A28" s="20">
        <v>2015</v>
      </c>
      <c r="B28" s="34">
        <v>-2.2777569619420679</v>
      </c>
      <c r="C28" s="34">
        <v>0.33717562251540656</v>
      </c>
      <c r="D28" s="34">
        <v>3.884776673521606</v>
      </c>
      <c r="E28" s="34">
        <v>6.9313440272710913</v>
      </c>
      <c r="F28" s="34">
        <v>3.9429708944960007</v>
      </c>
      <c r="H28" s="34">
        <v>-3.8579513272300359</v>
      </c>
      <c r="I28" s="34">
        <v>1.6657950721403969</v>
      </c>
      <c r="J28" s="34">
        <v>2.6134357010840104</v>
      </c>
      <c r="K28" s="34">
        <v>4.7038303287144645</v>
      </c>
      <c r="L28" s="34">
        <v>2.9022727838905915</v>
      </c>
      <c r="N28" s="34">
        <v>1.0947167361425869</v>
      </c>
      <c r="O28" s="34">
        <v>-1.8678488176451125</v>
      </c>
      <c r="P28" s="34">
        <v>8.3822830985052619</v>
      </c>
      <c r="Q28" s="34">
        <v>11.311714333696553</v>
      </c>
      <c r="R28" s="34">
        <v>6.2468591230029125</v>
      </c>
      <c r="T28" s="9">
        <v>-6.4484872920830494</v>
      </c>
      <c r="U28" s="9">
        <v>6.4898424062037385</v>
      </c>
      <c r="V28" s="9">
        <v>-4.1410964846557263</v>
      </c>
      <c r="W28" s="9">
        <v>-2.0498261400688333</v>
      </c>
      <c r="X28" s="9">
        <v>-0.78243230124787067</v>
      </c>
      <c r="Y28" s="10"/>
      <c r="Z28" s="9">
        <v>-10.303582874550244</v>
      </c>
      <c r="AA28" s="9">
        <v>9.9765897211996588</v>
      </c>
      <c r="AB28" s="9">
        <v>-4.0339014230922228</v>
      </c>
      <c r="AC28" s="9">
        <v>-1.2949980417208518</v>
      </c>
      <c r="AD28" s="9">
        <v>-0.13862922458244276</v>
      </c>
      <c r="AE28" s="5"/>
      <c r="AF28" s="9">
        <v>1.7791135278349302</v>
      </c>
      <c r="AG28" s="9">
        <v>0.70311163961718215</v>
      </c>
      <c r="AH28" s="9">
        <v>-4.5203106282729388</v>
      </c>
      <c r="AI28" s="9">
        <v>-3.5341836057946163</v>
      </c>
      <c r="AJ28" s="9">
        <v>-2.2076778308502853</v>
      </c>
    </row>
    <row r="29" spans="1:41" ht="14.25" customHeight="1" x14ac:dyDescent="0.25">
      <c r="A29" s="20">
        <v>2016</v>
      </c>
      <c r="B29" s="34">
        <v>1.484566754795047</v>
      </c>
      <c r="C29" s="34">
        <v>12.881276801207452</v>
      </c>
      <c r="D29" s="34">
        <v>4.7676943671414396</v>
      </c>
      <c r="E29" s="34">
        <v>7.1399446808204425</v>
      </c>
      <c r="F29" s="34">
        <v>7.5392909048922707</v>
      </c>
      <c r="H29" s="34">
        <v>-3.3203934271786362</v>
      </c>
      <c r="I29" s="34">
        <v>19.157907168249679</v>
      </c>
      <c r="J29" s="34">
        <v>6.3579946514212837</v>
      </c>
      <c r="K29" s="34">
        <v>11.089703174961141</v>
      </c>
      <c r="L29" s="34">
        <v>10.624875045322391</v>
      </c>
      <c r="N29" s="34">
        <v>11.236995098557689</v>
      </c>
      <c r="O29" s="34">
        <v>2.089252924983076</v>
      </c>
      <c r="P29" s="34">
        <v>-0.55871840345593782</v>
      </c>
      <c r="Q29" s="34">
        <v>-0.16610603578998129</v>
      </c>
      <c r="R29" s="34">
        <v>0.92348279515390708</v>
      </c>
      <c r="T29" s="9">
        <v>3.6134320324370917</v>
      </c>
      <c r="U29" s="9">
        <v>-5.1113640231100881</v>
      </c>
      <c r="V29" s="9">
        <v>-3.1976429414474206</v>
      </c>
      <c r="W29" s="9">
        <v>-3.159107516951265</v>
      </c>
      <c r="X29" s="9">
        <v>-3.3190255751797682</v>
      </c>
      <c r="Y29" s="10"/>
      <c r="Z29" s="9">
        <v>4.9802472098837036</v>
      </c>
      <c r="AA29" s="9">
        <v>-8.5058986861074715</v>
      </c>
      <c r="AB29" s="9">
        <v>-3.5690170966936496</v>
      </c>
      <c r="AC29" s="9">
        <v>-4.0609011104470909</v>
      </c>
      <c r="AD29" s="9">
        <v>-4.462586243930633</v>
      </c>
      <c r="AE29" s="5"/>
      <c r="AF29" s="9">
        <v>0.83926397018692089</v>
      </c>
      <c r="AG29" s="9">
        <v>0.72519110113287155</v>
      </c>
      <c r="AH29" s="9">
        <v>-1.9537948061444155</v>
      </c>
      <c r="AI29" s="9">
        <v>-1.4910182553499407</v>
      </c>
      <c r="AJ29" s="9">
        <v>-0.86711449384874184</v>
      </c>
    </row>
    <row r="30" spans="1:41" ht="14.25" customHeight="1" x14ac:dyDescent="0.25">
      <c r="A30" s="20">
        <v>2017</v>
      </c>
      <c r="B30" s="34">
        <v>-6.2235623047449229</v>
      </c>
      <c r="C30" s="34">
        <v>-7.1046822166593753</v>
      </c>
      <c r="D30" s="34">
        <v>-4.1337959862400186</v>
      </c>
      <c r="E30" s="34">
        <v>-5.4524848132283417</v>
      </c>
      <c r="F30" s="34">
        <v>-5.5184112763910109</v>
      </c>
      <c r="H30" s="34">
        <v>-4.1806220632655267</v>
      </c>
      <c r="I30" s="34">
        <v>-4.6153482409401647</v>
      </c>
      <c r="J30" s="34">
        <v>-4.7326110115038178</v>
      </c>
      <c r="K30" s="34">
        <v>-6.3025410762911243</v>
      </c>
      <c r="L30" s="34">
        <v>-5.3106706709937779</v>
      </c>
      <c r="N30" s="34">
        <v>-9.8273920371158123</v>
      </c>
      <c r="O30" s="34">
        <v>-12.100451249548261</v>
      </c>
      <c r="P30" s="34">
        <v>-1.988674964606818</v>
      </c>
      <c r="Q30" s="34">
        <v>-3.7028169787118093</v>
      </c>
      <c r="R30" s="34">
        <v>-6.0066446506407907</v>
      </c>
      <c r="T30" s="9">
        <v>0.61344401105576374</v>
      </c>
      <c r="U30" s="9">
        <v>17.443163712557453</v>
      </c>
      <c r="V30" s="9">
        <v>2.7470611735554762</v>
      </c>
      <c r="W30" s="9">
        <v>5.8075053899686147</v>
      </c>
      <c r="X30" s="9">
        <v>7.6051154637294172</v>
      </c>
      <c r="Y30" s="10"/>
      <c r="Z30" s="9">
        <v>1.2429732606703991</v>
      </c>
      <c r="AA30" s="9">
        <v>22.693713413591119</v>
      </c>
      <c r="AB30" s="9">
        <v>2.7611460235739127</v>
      </c>
      <c r="AC30" s="9">
        <v>6.9638956370091876</v>
      </c>
      <c r="AD30" s="9">
        <v>9.125798268099917</v>
      </c>
      <c r="AE30" s="5"/>
      <c r="AF30" s="9">
        <v>-0.49670681721577514</v>
      </c>
      <c r="AG30" s="9">
        <v>6.9111355739292168</v>
      </c>
      <c r="AH30" s="9">
        <v>2.696679953439296</v>
      </c>
      <c r="AI30" s="9">
        <v>3.4299981241032951</v>
      </c>
      <c r="AJ30" s="9">
        <v>4.0350683679040156</v>
      </c>
    </row>
    <row r="31" spans="1:41" ht="15" x14ac:dyDescent="0.25">
      <c r="A31" s="20">
        <v>2018</v>
      </c>
      <c r="B31" s="34">
        <v>12.404009482541944</v>
      </c>
      <c r="C31" s="34">
        <v>-2.0981067820409205</v>
      </c>
      <c r="D31" s="34">
        <v>1.6581732258517334</v>
      </c>
      <c r="E31" s="34">
        <v>-1.2460351140053172</v>
      </c>
      <c r="F31" s="34">
        <v>-6.6693603572365312E-3</v>
      </c>
      <c r="H31" s="34">
        <v>16.357757001330732</v>
      </c>
      <c r="I31" s="34">
        <v>-0.10589343921850736</v>
      </c>
      <c r="J31" s="34">
        <v>5.2066570303466397</v>
      </c>
      <c r="K31" s="34">
        <v>5.7397237058707473</v>
      </c>
      <c r="L31" s="34">
        <v>4.5976289116512303</v>
      </c>
      <c r="N31" s="34">
        <v>4.9926778013931639</v>
      </c>
      <c r="O31" s="34">
        <v>-6.4366795140545214</v>
      </c>
      <c r="P31" s="34">
        <v>-10.697600300484723</v>
      </c>
      <c r="Q31" s="34">
        <v>-15.236616242990131</v>
      </c>
      <c r="R31" s="34">
        <v>-10.9078467717035</v>
      </c>
      <c r="T31" s="9">
        <v>5.1732049588317786</v>
      </c>
      <c r="U31" s="9">
        <v>0.40514508830586937</v>
      </c>
      <c r="V31" s="9">
        <v>1.9704871130548973</v>
      </c>
      <c r="W31" s="9">
        <v>2.3113697172485459</v>
      </c>
      <c r="X31" s="9">
        <v>1.8681870215280005</v>
      </c>
      <c r="Y31" s="10"/>
      <c r="Z31" s="9">
        <v>7.2863001573057362</v>
      </c>
      <c r="AA31" s="9">
        <v>-1.1945417468789077</v>
      </c>
      <c r="AB31" s="9">
        <v>1.3895241477530851</v>
      </c>
      <c r="AC31" s="9">
        <v>1.4897081027587022</v>
      </c>
      <c r="AD31" s="9">
        <v>1.0494911973275345</v>
      </c>
      <c r="AE31" s="5"/>
      <c r="AF31" s="9">
        <v>1.2121909296580302</v>
      </c>
      <c r="AG31" s="9">
        <v>3.8888872828346299</v>
      </c>
      <c r="AH31" s="9">
        <v>3.993392450079547</v>
      </c>
      <c r="AI31" s="9">
        <v>3.9569351847229761</v>
      </c>
      <c r="AJ31" s="9">
        <v>3.8065385136098806</v>
      </c>
    </row>
    <row r="32" spans="1:41" x14ac:dyDescent="0.2">
      <c r="A32" s="19"/>
      <c r="T32" s="9"/>
      <c r="U32" s="9"/>
      <c r="V32" s="9"/>
      <c r="W32" s="9"/>
      <c r="X32" s="9"/>
    </row>
    <row r="33" spans="1:1" x14ac:dyDescent="0.2">
      <c r="A33" s="27" t="s">
        <v>13</v>
      </c>
    </row>
    <row r="34" spans="1:1" x14ac:dyDescent="0.2"/>
    <row r="35" spans="1:1" hidden="1" x14ac:dyDescent="0.2"/>
    <row r="36" spans="1:1" hidden="1" x14ac:dyDescent="0.2"/>
    <row r="37" spans="1:1" hidden="1" x14ac:dyDescent="0.2"/>
    <row r="38" spans="1:1" hidden="1" x14ac:dyDescent="0.2"/>
    <row r="39" spans="1:1" hidden="1" x14ac:dyDescent="0.2"/>
    <row r="40" spans="1:1" hidden="1" x14ac:dyDescent="0.2"/>
    <row r="41" spans="1:1" hidden="1" x14ac:dyDescent="0.2"/>
    <row r="42" spans="1:1" hidden="1" x14ac:dyDescent="0.2"/>
    <row r="43" spans="1:1" hidden="1" x14ac:dyDescent="0.2"/>
    <row r="44" spans="1:1" hidden="1" x14ac:dyDescent="0.2"/>
    <row r="45" spans="1:1" hidden="1" x14ac:dyDescent="0.2"/>
    <row r="46" spans="1:1" hidden="1" x14ac:dyDescent="0.2"/>
    <row r="47" spans="1:1" hidden="1" x14ac:dyDescent="0.2"/>
    <row r="48" spans="1:1" hidden="1" x14ac:dyDescent="0.2"/>
    <row r="49" spans="1:22" hidden="1" x14ac:dyDescent="0.2"/>
    <row r="50" spans="1:22" hidden="1" x14ac:dyDescent="0.2"/>
    <row r="51" spans="1:22" hidden="1" x14ac:dyDescent="0.2"/>
    <row r="52" spans="1:22" hidden="1" x14ac:dyDescent="0.2"/>
    <row r="53" spans="1:22" hidden="1" x14ac:dyDescent="0.2"/>
    <row r="54" spans="1:22" hidden="1" x14ac:dyDescent="0.2"/>
    <row r="55" spans="1:22" hidden="1" x14ac:dyDescent="0.2"/>
    <row r="56" spans="1:22" ht="14.25" hidden="1" x14ac:dyDescent="0.2">
      <c r="F56" s="11"/>
      <c r="G56" s="11"/>
      <c r="H56" s="11"/>
      <c r="I56" s="11"/>
      <c r="J56" s="11"/>
      <c r="K56" s="11"/>
      <c r="L56" s="11"/>
      <c r="P56" s="12"/>
      <c r="Q56" s="12"/>
      <c r="R56" s="12"/>
      <c r="S56" s="12"/>
      <c r="T56" s="12"/>
      <c r="U56" s="12"/>
      <c r="V56" s="12"/>
    </row>
    <row r="57" spans="1:22" hidden="1" x14ac:dyDescent="0.2">
      <c r="A57" s="15"/>
      <c r="B57" s="7"/>
      <c r="C57" s="7"/>
      <c r="D57" s="7"/>
      <c r="E57" s="7"/>
    </row>
    <row r="58" spans="1:22" hidden="1" x14ac:dyDescent="0.2">
      <c r="A58" s="15"/>
      <c r="B58" s="7"/>
      <c r="C58" s="7"/>
      <c r="D58" s="7"/>
      <c r="E58" s="7"/>
    </row>
    <row r="59" spans="1:22" hidden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2" hidden="1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2" hidden="1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2" hidden="1" x14ac:dyDescent="0.2"/>
    <row r="63" spans="1:22" hidden="1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2" hidden="1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2:21" hidden="1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2:21" hidden="1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2:21" hidden="1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</sheetData>
  <mergeCells count="8">
    <mergeCell ref="B6:R6"/>
    <mergeCell ref="B7:F7"/>
    <mergeCell ref="H7:L7"/>
    <mergeCell ref="N7:R7"/>
    <mergeCell ref="T6:AJ6"/>
    <mergeCell ref="T7:X7"/>
    <mergeCell ref="Z7:AD7"/>
    <mergeCell ref="AF7:AJ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2"/>
  <sheetViews>
    <sheetView showGridLines="0" zoomScale="85" zoomScaleNormal="85" workbookViewId="0">
      <pane xSplit="1" topLeftCell="B1" activePane="topRight" state="frozen"/>
      <selection pane="topRight" activeCell="A31" sqref="A31"/>
    </sheetView>
  </sheetViews>
  <sheetFormatPr defaultColWidth="0" defaultRowHeight="12.75" zeroHeight="1" x14ac:dyDescent="0.2"/>
  <cols>
    <col min="1" max="1" width="18" style="3" bestFit="1" customWidth="1"/>
    <col min="2" max="2" width="9" style="3" customWidth="1"/>
    <col min="3" max="3" width="14.7109375" style="3" customWidth="1"/>
    <col min="4" max="5" width="10.85546875" style="3" customWidth="1"/>
    <col min="6" max="6" width="16.7109375" style="3" customWidth="1"/>
    <col min="7" max="7" width="3.5703125" style="3" customWidth="1"/>
    <col min="8" max="8" width="9.42578125" style="3" bestFit="1" customWidth="1"/>
    <col min="9" max="9" width="13.7109375" style="3" bestFit="1" customWidth="1"/>
    <col min="10" max="10" width="9.42578125" style="3" bestFit="1" customWidth="1"/>
    <col min="11" max="11" width="9.28515625" style="3" bestFit="1" customWidth="1"/>
    <col min="12" max="12" width="14.5703125" style="3" bestFit="1" customWidth="1"/>
    <col min="13" max="13" width="2.5703125" style="3" customWidth="1"/>
    <col min="14" max="14" width="9.42578125" style="3" bestFit="1" customWidth="1"/>
    <col min="15" max="15" width="13.7109375" style="3" bestFit="1" customWidth="1"/>
    <col min="16" max="16" width="9.42578125" style="3" bestFit="1" customWidth="1"/>
    <col min="17" max="17" width="9.28515625" style="3" bestFit="1" customWidth="1"/>
    <col min="18" max="18" width="15.140625" style="3" bestFit="1" customWidth="1"/>
    <col min="19" max="19" width="2.5703125" style="3" customWidth="1"/>
    <col min="20" max="20" width="10.5703125" style="3" customWidth="1"/>
    <col min="21" max="21" width="13.7109375" style="3" bestFit="1" customWidth="1"/>
    <col min="22" max="22" width="9.42578125" style="3" bestFit="1" customWidth="1"/>
    <col min="23" max="23" width="9.28515625" style="3" bestFit="1" customWidth="1"/>
    <col min="24" max="24" width="18.42578125" style="3" bestFit="1" customWidth="1"/>
    <col min="25" max="25" width="1.28515625" style="3" customWidth="1"/>
    <col min="26" max="26" width="9.42578125" style="3" bestFit="1" customWidth="1"/>
    <col min="27" max="27" width="13.7109375" style="3" bestFit="1" customWidth="1"/>
    <col min="28" max="28" width="9.42578125" style="3" bestFit="1" customWidth="1"/>
    <col min="29" max="29" width="9.28515625" style="3" bestFit="1" customWidth="1"/>
    <col min="30" max="30" width="14.5703125" style="3" bestFit="1" customWidth="1"/>
    <col min="31" max="31" width="1.28515625" style="3" customWidth="1"/>
    <col min="32" max="32" width="9.42578125" style="3" bestFit="1" customWidth="1"/>
    <col min="33" max="33" width="13.7109375" style="3" bestFit="1" customWidth="1"/>
    <col min="34" max="34" width="9.42578125" style="3" bestFit="1" customWidth="1"/>
    <col min="35" max="35" width="9.28515625" style="3" bestFit="1" customWidth="1"/>
    <col min="36" max="36" width="15.140625" style="3" bestFit="1" customWidth="1"/>
    <col min="37" max="37" width="4.140625" style="3" customWidth="1"/>
    <col min="38" max="16384" width="1.28515625" style="3" hidden="1"/>
  </cols>
  <sheetData>
    <row r="1" spans="1:36" x14ac:dyDescent="0.2"/>
    <row r="2" spans="1:36" x14ac:dyDescent="0.2"/>
    <row r="3" spans="1:36" x14ac:dyDescent="0.2"/>
    <row r="4" spans="1:36" x14ac:dyDescent="0.2"/>
    <row r="5" spans="1:36" x14ac:dyDescent="0.2"/>
    <row r="6" spans="1:36" ht="20.25" customHeight="1" x14ac:dyDescent="0.2">
      <c r="B6" s="58" t="s">
        <v>31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T6" s="58" t="s">
        <v>32</v>
      </c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x14ac:dyDescent="0.2">
      <c r="B7" s="57" t="s">
        <v>24</v>
      </c>
      <c r="C7" s="57"/>
      <c r="D7" s="57"/>
      <c r="E7" s="57"/>
      <c r="F7" s="57"/>
      <c r="G7" s="28"/>
      <c r="H7" s="57" t="s">
        <v>25</v>
      </c>
      <c r="I7" s="57"/>
      <c r="J7" s="57"/>
      <c r="K7" s="57"/>
      <c r="L7" s="57"/>
      <c r="M7" s="28"/>
      <c r="N7" s="57" t="s">
        <v>30</v>
      </c>
      <c r="O7" s="57"/>
      <c r="P7" s="57"/>
      <c r="Q7" s="57"/>
      <c r="R7" s="57"/>
      <c r="T7" s="57" t="s">
        <v>24</v>
      </c>
      <c r="U7" s="57"/>
      <c r="V7" s="57"/>
      <c r="W7" s="57"/>
      <c r="X7" s="57"/>
      <c r="Y7" s="28"/>
      <c r="Z7" s="57" t="s">
        <v>25</v>
      </c>
      <c r="AA7" s="57"/>
      <c r="AB7" s="57"/>
      <c r="AC7" s="57"/>
      <c r="AD7" s="57"/>
      <c r="AE7" s="28"/>
      <c r="AF7" s="57" t="s">
        <v>30</v>
      </c>
      <c r="AG7" s="57"/>
      <c r="AH7" s="57"/>
      <c r="AI7" s="57"/>
      <c r="AJ7" s="57"/>
    </row>
    <row r="8" spans="1:36" ht="32.25" customHeight="1" x14ac:dyDescent="0.2">
      <c r="A8" s="4"/>
      <c r="B8" s="26" t="s">
        <v>26</v>
      </c>
      <c r="C8" s="26" t="s">
        <v>27</v>
      </c>
      <c r="D8" s="26" t="s">
        <v>28</v>
      </c>
      <c r="E8" s="26" t="s">
        <v>29</v>
      </c>
      <c r="F8" s="26" t="s">
        <v>10</v>
      </c>
      <c r="G8" s="28"/>
      <c r="H8" s="26" t="s">
        <v>26</v>
      </c>
      <c r="I8" s="26" t="s">
        <v>27</v>
      </c>
      <c r="J8" s="26" t="s">
        <v>28</v>
      </c>
      <c r="K8" s="26" t="s">
        <v>29</v>
      </c>
      <c r="L8" s="26" t="s">
        <v>11</v>
      </c>
      <c r="M8" s="28"/>
      <c r="N8" s="26" t="s">
        <v>26</v>
      </c>
      <c r="O8" s="26" t="s">
        <v>27</v>
      </c>
      <c r="P8" s="26" t="s">
        <v>28</v>
      </c>
      <c r="Q8" s="26" t="s">
        <v>29</v>
      </c>
      <c r="R8" s="26" t="s">
        <v>12</v>
      </c>
      <c r="T8" s="26" t="s">
        <v>26</v>
      </c>
      <c r="U8" s="26" t="s">
        <v>27</v>
      </c>
      <c r="V8" s="26" t="s">
        <v>28</v>
      </c>
      <c r="W8" s="26" t="s">
        <v>29</v>
      </c>
      <c r="X8" s="26" t="s">
        <v>10</v>
      </c>
      <c r="Y8" s="28"/>
      <c r="Z8" s="26" t="s">
        <v>26</v>
      </c>
      <c r="AA8" s="26" t="s">
        <v>27</v>
      </c>
      <c r="AB8" s="26" t="s">
        <v>28</v>
      </c>
      <c r="AC8" s="26" t="s">
        <v>29</v>
      </c>
      <c r="AD8" s="26" t="s">
        <v>11</v>
      </c>
      <c r="AE8" s="28"/>
      <c r="AF8" s="26" t="s">
        <v>26</v>
      </c>
      <c r="AG8" s="26" t="s">
        <v>27</v>
      </c>
      <c r="AH8" s="26" t="s">
        <v>28</v>
      </c>
      <c r="AI8" s="26" t="s">
        <v>29</v>
      </c>
      <c r="AJ8" s="26" t="s">
        <v>12</v>
      </c>
    </row>
    <row r="9" spans="1:36" ht="17.25" customHeight="1" x14ac:dyDescent="0.2">
      <c r="A9" s="20">
        <v>1996</v>
      </c>
      <c r="B9" s="35">
        <f>PIB!T9/PIB!$X9</f>
        <v>2.2681509387913551E-2</v>
      </c>
      <c r="C9" s="35">
        <f>PIB!U9/PIB!$X9</f>
        <v>0.14371649291599561</v>
      </c>
      <c r="D9" s="35">
        <f>PIB!V9/PIB!$X9</f>
        <v>0.3695032880627922</v>
      </c>
      <c r="E9" s="35">
        <f>PIB!W9/PIB!$X9</f>
        <v>0.46409870963329869</v>
      </c>
      <c r="F9" s="35">
        <f>PIB!X9/PIB!$X9</f>
        <v>1</v>
      </c>
      <c r="G9" s="36"/>
      <c r="H9" s="35">
        <f>PIB!Z9/PIB!$X9</f>
        <v>1.619636489427918E-2</v>
      </c>
      <c r="I9" s="35">
        <f>PIB!AA9/PIB!$X9</f>
        <v>0.1124545386637312</v>
      </c>
      <c r="J9" s="35">
        <f>PIB!AB9/PIB!$X9</f>
        <v>0.2963672703014783</v>
      </c>
      <c r="K9" s="35">
        <f>PIB!AC9/PIB!$X9</f>
        <v>0.32576227786409856</v>
      </c>
      <c r="L9" s="35">
        <f>PIB!AD9/PIB!$X9</f>
        <v>0.75078045172358721</v>
      </c>
      <c r="N9" s="35">
        <f>PIB!AF9/PIB!$X9</f>
        <v>6.4851444936343738E-3</v>
      </c>
      <c r="O9" s="35">
        <f>PIB!AG9/PIB!$X9</f>
        <v>3.1261954252264433E-2</v>
      </c>
      <c r="P9" s="35">
        <f>PIB!AH9/PIB!$X9</f>
        <v>7.3136017761313885E-2</v>
      </c>
      <c r="Q9" s="35">
        <f>PIB!AI9/PIB!$X9</f>
        <v>0.13833643176920013</v>
      </c>
      <c r="R9" s="35">
        <f>PIB!AJ9/PIB!$X9</f>
        <v>0.24921954827641279</v>
      </c>
      <c r="T9" s="12">
        <f>PIB!T9/SUM(PIB!$T9:$W9)</f>
        <v>2.2681509387913551E-2</v>
      </c>
      <c r="U9" s="12">
        <f>PIB!U9/SUM(PIB!$T9:$W9)</f>
        <v>0.14371649291599561</v>
      </c>
      <c r="V9" s="12">
        <f>PIB!V9/SUM(PIB!$T9:$W9)</f>
        <v>0.3695032880627922</v>
      </c>
      <c r="W9" s="12">
        <f>PIB!W9/SUM(PIB!$T9:$W9)</f>
        <v>0.46409870963329869</v>
      </c>
      <c r="X9" s="12">
        <f>PIB!X9/SUM(PIB!$T9:$W9)</f>
        <v>1</v>
      </c>
      <c r="Z9" s="12">
        <f>PIB!Z9/SUM(PIB!$Z9:$AC9)</f>
        <v>2.1572704586403042E-2</v>
      </c>
      <c r="AA9" s="12">
        <f>PIB!AA9/SUM(PIB!$Z9:$AC9)</f>
        <v>0.14978351981004065</v>
      </c>
      <c r="AB9" s="12">
        <f>PIB!AB9/SUM(PIB!$Z9:$AC9)</f>
        <v>0.39474558723672126</v>
      </c>
      <c r="AC9" s="12">
        <f>PIB!AC9/SUM(PIB!$Z9:$AC9)</f>
        <v>0.43389818836683502</v>
      </c>
      <c r="AD9" s="12">
        <f>PIB!AD9/SUM(PIB!$Z9:$AC9)</f>
        <v>1</v>
      </c>
      <c r="AF9" s="12">
        <f>PIB!AF9/SUM(PIB!$AF9:$AI9)</f>
        <v>2.6021813049920187E-2</v>
      </c>
      <c r="AG9" s="12">
        <f>PIB!AG9/SUM(PIB!$AF9:$AI9)</f>
        <v>0.12543941463849925</v>
      </c>
      <c r="AH9" s="12">
        <f>PIB!AH9/SUM(PIB!$AF9:$AI9)</f>
        <v>0.29346019711181609</v>
      </c>
      <c r="AI9" s="12">
        <f>PIB!AI9/SUM(PIB!$AF9:$AI9)</f>
        <v>0.55507857519976433</v>
      </c>
      <c r="AJ9" s="12">
        <f>PIB!AJ9/SUM(PIB!$AF9:$AI9)</f>
        <v>0.99999999999999978</v>
      </c>
    </row>
    <row r="10" spans="1:36" x14ac:dyDescent="0.2">
      <c r="A10" s="20">
        <v>1997</v>
      </c>
      <c r="B10" s="35">
        <f>PIB!T10/PIB!$X10</f>
        <v>2.4861650465785205E-2</v>
      </c>
      <c r="C10" s="35">
        <f>PIB!U10/PIB!$X10</f>
        <v>0.15140818804975725</v>
      </c>
      <c r="D10" s="35">
        <f>PIB!V10/PIB!$X10</f>
        <v>0.36573336531584194</v>
      </c>
      <c r="E10" s="35">
        <f>PIB!W10/PIB!$X10</f>
        <v>0.45799679616861572</v>
      </c>
      <c r="F10" s="35">
        <f>PIB!X10/PIB!$X10</f>
        <v>1</v>
      </c>
      <c r="G10" s="36"/>
      <c r="H10" s="35">
        <f>PIB!Z10/PIB!$X10</f>
        <v>1.8465115957010472E-2</v>
      </c>
      <c r="I10" s="35">
        <f>PIB!AA10/PIB!$X10</f>
        <v>0.11776673648404165</v>
      </c>
      <c r="J10" s="35">
        <f>PIB!AB10/PIB!$X10</f>
        <v>0.29360807563153934</v>
      </c>
      <c r="K10" s="35">
        <f>PIB!AC10/PIB!$X10</f>
        <v>0.31994845395999588</v>
      </c>
      <c r="L10" s="35">
        <f>PIB!AD10/PIB!$X10</f>
        <v>0.74978838203258724</v>
      </c>
      <c r="N10" s="35">
        <f>PIB!AF10/PIB!$X10</f>
        <v>6.3965345087747304E-3</v>
      </c>
      <c r="O10" s="35">
        <f>PIB!AG10/PIB!$X10</f>
        <v>3.3641451565715595E-2</v>
      </c>
      <c r="P10" s="35">
        <f>PIB!AH10/PIB!$X10</f>
        <v>7.2125289684302596E-2</v>
      </c>
      <c r="Q10" s="35">
        <f>PIB!AI10/PIB!$X10</f>
        <v>0.13804834220861986</v>
      </c>
      <c r="R10" s="35">
        <f>PIB!AJ10/PIB!$X10</f>
        <v>0.25021161796741276</v>
      </c>
      <c r="T10" s="12">
        <f>PIB!T10/SUM(PIB!$T10:$W10)</f>
        <v>2.4861650465785205E-2</v>
      </c>
      <c r="U10" s="12">
        <f>PIB!U10/SUM(PIB!$T10:$W10)</f>
        <v>0.15140818804975725</v>
      </c>
      <c r="V10" s="12">
        <f>PIB!V10/SUM(PIB!$T10:$W10)</f>
        <v>0.36573336531584194</v>
      </c>
      <c r="W10" s="12">
        <f>PIB!W10/SUM(PIB!$T10:$W10)</f>
        <v>0.45799679616861572</v>
      </c>
      <c r="X10" s="12">
        <f>PIB!X10/SUM(PIB!$T10:$W10)</f>
        <v>1</v>
      </c>
      <c r="Z10" s="12">
        <f>PIB!Z10/SUM(PIB!$Z10:$AC10)</f>
        <v>2.4627103326079463E-2</v>
      </c>
      <c r="AA10" s="12">
        <f>PIB!AA10/SUM(PIB!$Z10:$AC10)</f>
        <v>0.15706663280749963</v>
      </c>
      <c r="AB10" s="12">
        <f>PIB!AB10/SUM(PIB!$Z10:$AC10)</f>
        <v>0.39158792356264938</v>
      </c>
      <c r="AC10" s="12">
        <f>PIB!AC10/SUM(PIB!$Z10:$AC10)</f>
        <v>0.42671834030377154</v>
      </c>
      <c r="AD10" s="12">
        <f>PIB!AD10/SUM(PIB!$Z10:$AC10)</f>
        <v>0.99999999999999989</v>
      </c>
      <c r="AF10" s="12">
        <f>PIB!AF10/SUM(PIB!$AF10:$AI10)</f>
        <v>2.5564498406336216E-2</v>
      </c>
      <c r="AG10" s="12">
        <f>PIB!AG10/SUM(PIB!$AF10:$AI10)</f>
        <v>0.13445199643006589</v>
      </c>
      <c r="AH10" s="12">
        <f>PIB!AH10/SUM(PIB!$AF10:$AI10)</f>
        <v>0.28825715716244676</v>
      </c>
      <c r="AI10" s="12">
        <f>PIB!AI10/SUM(PIB!$AF10:$AI10)</f>
        <v>0.55172634800115106</v>
      </c>
      <c r="AJ10" s="12">
        <f>PIB!AJ10/SUM(PIB!$AF10:$AI10)</f>
        <v>0.99999999999999978</v>
      </c>
    </row>
    <row r="11" spans="1:36" s="5" customFormat="1" x14ac:dyDescent="0.2">
      <c r="A11" s="21">
        <v>1998</v>
      </c>
      <c r="B11" s="35">
        <f>PIB!T11/PIB!$X11</f>
        <v>2.5155328442064976E-2</v>
      </c>
      <c r="C11" s="35">
        <f>PIB!U11/PIB!$X11</f>
        <v>0.15888473842090631</v>
      </c>
      <c r="D11" s="35">
        <f>PIB!V11/PIB!$X11</f>
        <v>0.36048232168765332</v>
      </c>
      <c r="E11" s="35">
        <f>PIB!W11/PIB!$X11</f>
        <v>0.45547761144937543</v>
      </c>
      <c r="F11" s="35">
        <f>PIB!X11/PIB!$X11</f>
        <v>1</v>
      </c>
      <c r="G11" s="36"/>
      <c r="H11" s="35">
        <f>PIB!Z11/PIB!$X11</f>
        <v>1.8549705536713149E-2</v>
      </c>
      <c r="I11" s="35">
        <f>PIB!AA11/PIB!$X11</f>
        <v>0.12478910750112343</v>
      </c>
      <c r="J11" s="35">
        <f>PIB!AB11/PIB!$X11</f>
        <v>0.29197713655947899</v>
      </c>
      <c r="K11" s="35">
        <f>PIB!AC11/PIB!$X11</f>
        <v>0.32307157067175551</v>
      </c>
      <c r="L11" s="35">
        <f>PIB!AD11/PIB!$X11</f>
        <v>0.75838752026907108</v>
      </c>
      <c r="M11" s="3"/>
      <c r="N11" s="35">
        <f>PIB!AF11/PIB!$X11</f>
        <v>6.6056229053518293E-3</v>
      </c>
      <c r="O11" s="35">
        <f>PIB!AG11/PIB!$X11</f>
        <v>3.4095630919782877E-2</v>
      </c>
      <c r="P11" s="35">
        <f>PIB!AH11/PIB!$X11</f>
        <v>6.8505185128174356E-2</v>
      </c>
      <c r="Q11" s="35">
        <f>PIB!AI11/PIB!$X11</f>
        <v>0.13240604077761989</v>
      </c>
      <c r="R11" s="35">
        <f>PIB!AJ11/PIB!$X11</f>
        <v>0.241612479730929</v>
      </c>
      <c r="S11" s="3"/>
      <c r="T11" s="12">
        <f>PIB!T11/SUM(PIB!$T11:$W11)</f>
        <v>2.5155328442064976E-2</v>
      </c>
      <c r="U11" s="12">
        <f>PIB!U11/SUM(PIB!$T11:$W11)</f>
        <v>0.15888473842090631</v>
      </c>
      <c r="V11" s="12">
        <f>PIB!V11/SUM(PIB!$T11:$W11)</f>
        <v>0.36048232168765332</v>
      </c>
      <c r="W11" s="12">
        <f>PIB!W11/SUM(PIB!$T11:$W11)</f>
        <v>0.45547761144937543</v>
      </c>
      <c r="X11" s="12">
        <f>PIB!X11/SUM(PIB!$T11:$W11)</f>
        <v>1</v>
      </c>
      <c r="Z11" s="12">
        <f>PIB!Z11/SUM(PIB!$Z11:$AC11)</f>
        <v>2.4459402404369508E-2</v>
      </c>
      <c r="AA11" s="12">
        <f>PIB!AA11/SUM(PIB!$Z11:$AC11)</f>
        <v>0.16454530720237728</v>
      </c>
      <c r="AB11" s="12">
        <f>PIB!AB11/SUM(PIB!$Z11:$AC11)</f>
        <v>0.38499728536657263</v>
      </c>
      <c r="AC11" s="12">
        <f>PIB!AC11/SUM(PIB!$Z11:$AC11)</f>
        <v>0.4259980050266805</v>
      </c>
      <c r="AD11" s="12">
        <f>PIB!AD11/SUM(PIB!$Z11:$AC11)</f>
        <v>0.99999999999999989</v>
      </c>
      <c r="AF11" s="12">
        <f>PIB!AF11/SUM(PIB!$AF11:$AI11)</f>
        <v>2.7339742188433984E-2</v>
      </c>
      <c r="AG11" s="12">
        <f>PIB!AG11/SUM(PIB!$AF11:$AI11)</f>
        <v>0.14111701083385006</v>
      </c>
      <c r="AH11" s="12">
        <f>PIB!AH11/SUM(PIB!$AF11:$AI11)</f>
        <v>0.28353330591393688</v>
      </c>
      <c r="AI11" s="12">
        <f>PIB!AI11/SUM(PIB!$AF11:$AI11)</f>
        <v>0.54800994106377909</v>
      </c>
      <c r="AJ11" s="12">
        <f>PIB!AJ11/SUM(PIB!$AF11:$AI11)</f>
        <v>1.0000000000000002</v>
      </c>
    </row>
    <row r="12" spans="1:36" s="6" customFormat="1" x14ac:dyDescent="0.2">
      <c r="A12" s="20">
        <v>1999</v>
      </c>
      <c r="B12" s="35">
        <f>PIB!T12/PIB!$X12</f>
        <v>2.7431026498467997E-2</v>
      </c>
      <c r="C12" s="35">
        <f>PIB!U12/PIB!$X12</f>
        <v>0.16320466139819076</v>
      </c>
      <c r="D12" s="35">
        <f>PIB!V12/PIB!$X12</f>
        <v>0.35739696557363104</v>
      </c>
      <c r="E12" s="35">
        <f>PIB!W12/PIB!$X12</f>
        <v>0.45196734652971032</v>
      </c>
      <c r="F12" s="35">
        <f>PIB!X12/PIB!$X12</f>
        <v>1</v>
      </c>
      <c r="G12" s="36"/>
      <c r="H12" s="35">
        <f>PIB!Z12/PIB!$X12</f>
        <v>1.9545635040519673E-2</v>
      </c>
      <c r="I12" s="35">
        <f>PIB!AA12/PIB!$X12</f>
        <v>0.12553398219784659</v>
      </c>
      <c r="J12" s="35">
        <f>PIB!AB12/PIB!$X12</f>
        <v>0.29256358609324973</v>
      </c>
      <c r="K12" s="35">
        <f>PIB!AC12/PIB!$X12</f>
        <v>0.32807512236180092</v>
      </c>
      <c r="L12" s="35">
        <f>PIB!AD12/PIB!$X12</f>
        <v>0.7657183256934168</v>
      </c>
      <c r="M12" s="3"/>
      <c r="N12" s="35">
        <f>PIB!AF12/PIB!$X12</f>
        <v>7.8853914579483288E-3</v>
      </c>
      <c r="O12" s="35">
        <f>PIB!AG12/PIB!$X12</f>
        <v>3.7670679200344163E-2</v>
      </c>
      <c r="P12" s="35">
        <f>PIB!AH12/PIB!$X12</f>
        <v>6.4833379480381273E-2</v>
      </c>
      <c r="Q12" s="35">
        <f>PIB!AI12/PIB!$X12</f>
        <v>0.12389222416790943</v>
      </c>
      <c r="R12" s="35">
        <f>PIB!AJ12/PIB!$X12</f>
        <v>0.23428167430658323</v>
      </c>
      <c r="S12" s="3"/>
      <c r="T12" s="12">
        <f>PIB!T12/SUM(PIB!$T12:$W12)</f>
        <v>2.7431026498467997E-2</v>
      </c>
      <c r="U12" s="12">
        <f>PIB!U12/SUM(PIB!$T12:$W12)</f>
        <v>0.16320466139819076</v>
      </c>
      <c r="V12" s="12">
        <f>PIB!V12/SUM(PIB!$T12:$W12)</f>
        <v>0.35739696557363104</v>
      </c>
      <c r="W12" s="12">
        <f>PIB!W12/SUM(PIB!$T12:$W12)</f>
        <v>0.45196734652971032</v>
      </c>
      <c r="X12" s="12">
        <f>PIB!X12/SUM(PIB!$T12:$W12)</f>
        <v>1</v>
      </c>
      <c r="Z12" s="12">
        <f>PIB!Z12/SUM(PIB!$Z12:$AC12)</f>
        <v>2.5525881234224862E-2</v>
      </c>
      <c r="AA12" s="12">
        <f>PIB!AA12/SUM(PIB!$Z12:$AC12)</f>
        <v>0.16394276849018324</v>
      </c>
      <c r="AB12" s="12">
        <f>PIB!AB12/SUM(PIB!$Z12:$AC12)</f>
        <v>0.38207729432139531</v>
      </c>
      <c r="AC12" s="12">
        <f>PIB!AC12/SUM(PIB!$Z12:$AC12)</f>
        <v>0.42845405595419644</v>
      </c>
      <c r="AD12" s="12">
        <f>PIB!AD12/SUM(PIB!$Z12:$AC12)</f>
        <v>0.99999999999999978</v>
      </c>
      <c r="AF12" s="12">
        <f>PIB!AF12/SUM(PIB!$AF12:$AI12)</f>
        <v>3.365773904974502E-2</v>
      </c>
      <c r="AG12" s="12">
        <f>PIB!AG12/SUM(PIB!$AF12:$AI12)</f>
        <v>0.16079225706338415</v>
      </c>
      <c r="AH12" s="12">
        <f>PIB!AH12/SUM(PIB!$AF12:$AI12)</f>
        <v>0.27673261117102871</v>
      </c>
      <c r="AI12" s="12">
        <f>PIB!AI12/SUM(PIB!$AF12:$AI12)</f>
        <v>0.52881739271584227</v>
      </c>
      <c r="AJ12" s="12">
        <f>PIB!AJ12/SUM(PIB!$AF12:$AI12)</f>
        <v>1.0000000000000002</v>
      </c>
    </row>
    <row r="13" spans="1:36" s="6" customFormat="1" x14ac:dyDescent="0.2">
      <c r="A13" s="20">
        <v>2000</v>
      </c>
      <c r="B13" s="35">
        <f>PIB!T13/PIB!$X13</f>
        <v>2.963022460022248E-2</v>
      </c>
      <c r="C13" s="35">
        <f>PIB!U13/PIB!$X13</f>
        <v>0.15234669708952869</v>
      </c>
      <c r="D13" s="35">
        <f>PIB!V13/PIB!$X13</f>
        <v>0.36194424726739588</v>
      </c>
      <c r="E13" s="35">
        <f>PIB!W13/PIB!$X13</f>
        <v>0.45607883104285302</v>
      </c>
      <c r="F13" s="35">
        <f>PIB!X13/PIB!$X13</f>
        <v>1</v>
      </c>
      <c r="G13" s="36"/>
      <c r="H13" s="35">
        <f>PIB!Z13/PIB!$X13</f>
        <v>2.1040727333712692E-2</v>
      </c>
      <c r="I13" s="35">
        <f>PIB!AA13/PIB!$X13</f>
        <v>0.10722034902463619</v>
      </c>
      <c r="J13" s="35">
        <f>PIB!AB13/PIB!$X13</f>
        <v>0.29986131852684916</v>
      </c>
      <c r="K13" s="35">
        <f>PIB!AC13/PIB!$X13</f>
        <v>0.33776827972621259</v>
      </c>
      <c r="L13" s="35">
        <f>PIB!AD13/PIB!$X13</f>
        <v>0.76589067461141069</v>
      </c>
      <c r="M13" s="3"/>
      <c r="N13" s="35">
        <f>PIB!AF13/PIB!$X13</f>
        <v>8.5894972665097862E-3</v>
      </c>
      <c r="O13" s="35">
        <f>PIB!AG13/PIB!$X13</f>
        <v>4.5126348064892526E-2</v>
      </c>
      <c r="P13" s="35">
        <f>PIB!AH13/PIB!$X13</f>
        <v>6.208292874054671E-2</v>
      </c>
      <c r="Q13" s="35">
        <f>PIB!AI13/PIB!$X13</f>
        <v>0.11831055131664041</v>
      </c>
      <c r="R13" s="35">
        <f>PIB!AJ13/PIB!$X13</f>
        <v>0.23410932538858942</v>
      </c>
      <c r="S13" s="3"/>
      <c r="T13" s="12">
        <f>PIB!T13/SUM(PIB!$T13:$W13)</f>
        <v>2.963022460022248E-2</v>
      </c>
      <c r="U13" s="12">
        <f>PIB!U13/SUM(PIB!$T13:$W13)</f>
        <v>0.15234669708952869</v>
      </c>
      <c r="V13" s="12">
        <f>PIB!V13/SUM(PIB!$T13:$W13)</f>
        <v>0.36194424726739588</v>
      </c>
      <c r="W13" s="12">
        <f>PIB!W13/SUM(PIB!$T13:$W13)</f>
        <v>0.45607883104285302</v>
      </c>
      <c r="X13" s="12">
        <f>PIB!X13/SUM(PIB!$T13:$W13)</f>
        <v>1</v>
      </c>
      <c r="Z13" s="12">
        <f>PIB!Z13/SUM(PIB!$Z13:$AC13)</f>
        <v>2.7472233350259959E-2</v>
      </c>
      <c r="AA13" s="12">
        <f>PIB!AA13/SUM(PIB!$Z13:$AC13)</f>
        <v>0.13999432631692049</v>
      </c>
      <c r="AB13" s="12">
        <f>PIB!AB13/SUM(PIB!$Z13:$AC13)</f>
        <v>0.39151974095909914</v>
      </c>
      <c r="AC13" s="12">
        <f>PIB!AC13/SUM(PIB!$Z13:$AC13)</f>
        <v>0.44101369937372048</v>
      </c>
      <c r="AD13" s="12">
        <f>PIB!AD13/SUM(PIB!$Z13:$AC13)</f>
        <v>1.0000000000000002</v>
      </c>
      <c r="AF13" s="12">
        <f>PIB!AF13/SUM(PIB!$AF13:$AI13)</f>
        <v>3.6690111563272398E-2</v>
      </c>
      <c r="AG13" s="12">
        <f>PIB!AG13/SUM(PIB!$AF13:$AI13)</f>
        <v>0.19275758447464222</v>
      </c>
      <c r="AH13" s="12">
        <f>PIB!AH13/SUM(PIB!$AF13:$AI13)</f>
        <v>0.26518776489359214</v>
      </c>
      <c r="AI13" s="12">
        <f>PIB!AI13/SUM(PIB!$AF13:$AI13)</f>
        <v>0.50536453906849332</v>
      </c>
      <c r="AJ13" s="12">
        <f>PIB!AJ13/SUM(PIB!$AF13:$AI13)</f>
        <v>1</v>
      </c>
    </row>
    <row r="14" spans="1:36" s="5" customFormat="1" x14ac:dyDescent="0.2">
      <c r="A14" s="21">
        <v>2001</v>
      </c>
      <c r="B14" s="35">
        <f>PIB!T14/PIB!$X14</f>
        <v>3.0360494621565794E-2</v>
      </c>
      <c r="C14" s="35">
        <f>PIB!U14/PIB!$X14</f>
        <v>0.17166111688092353</v>
      </c>
      <c r="D14" s="35">
        <f>PIB!V14/PIB!$X14</f>
        <v>0.34765739969079479</v>
      </c>
      <c r="E14" s="35">
        <f>PIB!W14/PIB!$X14</f>
        <v>0.45032098880671595</v>
      </c>
      <c r="F14" s="35">
        <f>PIB!X14/PIB!$X14</f>
        <v>1</v>
      </c>
      <c r="G14" s="36"/>
      <c r="H14" s="35">
        <f>PIB!Z14/PIB!$X14</f>
        <v>2.1920282078560546E-2</v>
      </c>
      <c r="I14" s="35">
        <f>PIB!AA14/PIB!$X14</f>
        <v>0.1214882297666502</v>
      </c>
      <c r="J14" s="35">
        <f>PIB!AB14/PIB!$X14</f>
        <v>0.28260221238169386</v>
      </c>
      <c r="K14" s="35">
        <f>PIB!AC14/PIB!$X14</f>
        <v>0.32339909463117406</v>
      </c>
      <c r="L14" s="35">
        <f>PIB!AD14/PIB!$X14</f>
        <v>0.74940981885807867</v>
      </c>
      <c r="M14" s="3"/>
      <c r="N14" s="35">
        <f>PIB!AF14/PIB!$X14</f>
        <v>8.4402125430052492E-3</v>
      </c>
      <c r="O14" s="35">
        <f>PIB!AG14/PIB!$X14</f>
        <v>5.0172887114273368E-2</v>
      </c>
      <c r="P14" s="35">
        <f>PIB!AH14/PIB!$X14</f>
        <v>6.505518730910094E-2</v>
      </c>
      <c r="Q14" s="35">
        <f>PIB!AI14/PIB!$X14</f>
        <v>0.12692189417554187</v>
      </c>
      <c r="R14" s="35">
        <f>PIB!AJ14/PIB!$X14</f>
        <v>0.25059018114192139</v>
      </c>
      <c r="S14" s="3"/>
      <c r="T14" s="12">
        <f>PIB!T14/SUM(PIB!$T14:$W14)</f>
        <v>3.0360494621565794E-2</v>
      </c>
      <c r="U14" s="12">
        <f>PIB!U14/SUM(PIB!$T14:$W14)</f>
        <v>0.17166111688092353</v>
      </c>
      <c r="V14" s="12">
        <f>PIB!V14/SUM(PIB!$T14:$W14)</f>
        <v>0.34765739969079479</v>
      </c>
      <c r="W14" s="12">
        <f>PIB!W14/SUM(PIB!$T14:$W14)</f>
        <v>0.45032098880671595</v>
      </c>
      <c r="X14" s="12">
        <f>PIB!X14/SUM(PIB!$T14:$W14)</f>
        <v>1</v>
      </c>
      <c r="Z14" s="12">
        <f>PIB!Z14/SUM(PIB!$Z14:$AC14)</f>
        <v>2.9250059883071475E-2</v>
      </c>
      <c r="AA14" s="12">
        <f>PIB!AA14/SUM(PIB!$Z14:$AC14)</f>
        <v>0.16211187351637479</v>
      </c>
      <c r="AB14" s="12">
        <f>PIB!AB14/SUM(PIB!$Z14:$AC14)</f>
        <v>0.37709969267858279</v>
      </c>
      <c r="AC14" s="12">
        <f>PIB!AC14/SUM(PIB!$Z14:$AC14)</f>
        <v>0.43153837392197092</v>
      </c>
      <c r="AD14" s="12">
        <f>PIB!AD14/SUM(PIB!$Z14:$AC14)</f>
        <v>1</v>
      </c>
      <c r="AF14" s="12">
        <f>PIB!AF14/SUM(PIB!$AF14:$AI14)</f>
        <v>3.3681337810379512E-2</v>
      </c>
      <c r="AG14" s="12">
        <f>PIB!AG14/SUM(PIB!$AF14:$AI14)</f>
        <v>0.20021888681208153</v>
      </c>
      <c r="AH14" s="12">
        <f>PIB!AH14/SUM(PIB!$AF14:$AI14)</f>
        <v>0.2596078865207293</v>
      </c>
      <c r="AI14" s="12">
        <f>PIB!AI14/SUM(PIB!$AF14:$AI14)</f>
        <v>0.50649188885680974</v>
      </c>
      <c r="AJ14" s="12">
        <f>PIB!AJ14/SUM(PIB!$AF14:$AI14)</f>
        <v>1</v>
      </c>
    </row>
    <row r="15" spans="1:36" s="5" customFormat="1" x14ac:dyDescent="0.2">
      <c r="A15" s="20">
        <v>2002</v>
      </c>
      <c r="B15" s="35">
        <f>PIB!T15/PIB!$X15</f>
        <v>3.6842588911941275E-2</v>
      </c>
      <c r="C15" s="35">
        <f>PIB!U15/PIB!$X15</f>
        <v>0.19405605429085707</v>
      </c>
      <c r="D15" s="35">
        <f>PIB!V15/PIB!$X15</f>
        <v>0.33434330019533537</v>
      </c>
      <c r="E15" s="35">
        <f>PIB!W15/PIB!$X15</f>
        <v>0.43475805660186628</v>
      </c>
      <c r="F15" s="35">
        <f>PIB!X15/PIB!$X15</f>
        <v>1</v>
      </c>
      <c r="G15" s="36"/>
      <c r="H15" s="35">
        <f>PIB!Z15/PIB!$X15</f>
        <v>2.5568479428116749E-2</v>
      </c>
      <c r="I15" s="35">
        <f>PIB!AA15/PIB!$X15</f>
        <v>0.14606750108439129</v>
      </c>
      <c r="J15" s="35">
        <f>PIB!AB15/PIB!$X15</f>
        <v>0.27711997124836973</v>
      </c>
      <c r="K15" s="35">
        <f>PIB!AC15/PIB!$X15</f>
        <v>0.32576843481505835</v>
      </c>
      <c r="L15" s="35">
        <f>PIB!AD15/PIB!$X15</f>
        <v>0.77452438657593603</v>
      </c>
      <c r="M15" s="3"/>
      <c r="N15" s="35">
        <f>PIB!AF15/PIB!$X15</f>
        <v>1.1274109483824537E-2</v>
      </c>
      <c r="O15" s="35">
        <f>PIB!AG15/PIB!$X15</f>
        <v>4.7988553206465757E-2</v>
      </c>
      <c r="P15" s="35">
        <f>PIB!AH15/PIB!$X15</f>
        <v>5.7223328946965565E-2</v>
      </c>
      <c r="Q15" s="35">
        <f>PIB!AI15/PIB!$X15</f>
        <v>0.10898962178680791</v>
      </c>
      <c r="R15" s="35">
        <f>PIB!AJ15/PIB!$X15</f>
        <v>0.22547561342406375</v>
      </c>
      <c r="S15" s="3"/>
      <c r="T15" s="12">
        <f>PIB!T15/SUM(PIB!$T15:$W15)</f>
        <v>3.6842588911941275E-2</v>
      </c>
      <c r="U15" s="12">
        <f>PIB!U15/SUM(PIB!$T15:$W15)</f>
        <v>0.19405605429085707</v>
      </c>
      <c r="V15" s="12">
        <f>PIB!V15/SUM(PIB!$T15:$W15)</f>
        <v>0.33434330019533537</v>
      </c>
      <c r="W15" s="12">
        <f>PIB!W15/SUM(PIB!$T15:$W15)</f>
        <v>0.43475805660186628</v>
      </c>
      <c r="X15" s="12">
        <f>PIB!X15/SUM(PIB!$T15:$W15)</f>
        <v>1</v>
      </c>
      <c r="Z15" s="12">
        <f>PIB!Z15/SUM(PIB!$Z15:$AC15)</f>
        <v>3.3011845554859053E-2</v>
      </c>
      <c r="AA15" s="12">
        <f>PIB!AA15/SUM(PIB!$Z15:$AC15)</f>
        <v>0.18858993159677681</v>
      </c>
      <c r="AB15" s="12">
        <f>PIB!AB15/SUM(PIB!$Z15:$AC15)</f>
        <v>0.35779373258145991</v>
      </c>
      <c r="AC15" s="12">
        <f>PIB!AC15/SUM(PIB!$Z15:$AC15)</f>
        <v>0.42060449026690433</v>
      </c>
      <c r="AD15" s="12">
        <f>PIB!AD15/SUM(PIB!$Z15:$AC15)</f>
        <v>1</v>
      </c>
      <c r="AF15" s="12">
        <f>PIB!AF15/SUM(PIB!$AF15:$AI15)</f>
        <v>5.0001458306804691E-2</v>
      </c>
      <c r="AG15" s="12">
        <f>PIB!AG15/SUM(PIB!$AF15:$AI15)</f>
        <v>0.21283256525046534</v>
      </c>
      <c r="AH15" s="12">
        <f>PIB!AH15/SUM(PIB!$AF15:$AI15)</f>
        <v>0.25378943681746485</v>
      </c>
      <c r="AI15" s="12">
        <f>PIB!AI15/SUM(PIB!$AF15:$AI15)</f>
        <v>0.48337653962526506</v>
      </c>
      <c r="AJ15" s="12">
        <f>PIB!AJ15/SUM(PIB!$AF15:$AI15)</f>
        <v>0.99999999999999989</v>
      </c>
    </row>
    <row r="16" spans="1:36" s="5" customFormat="1" x14ac:dyDescent="0.2">
      <c r="A16" s="20">
        <v>2003</v>
      </c>
      <c r="B16" s="35">
        <f>PIB!T16/PIB!$X16</f>
        <v>4.4032651863804617E-2</v>
      </c>
      <c r="C16" s="35">
        <f>PIB!U16/PIB!$X16</f>
        <v>0.2165120524901869</v>
      </c>
      <c r="D16" s="35">
        <f>PIB!V16/PIB!$X16</f>
        <v>0.31893472012370006</v>
      </c>
      <c r="E16" s="35">
        <f>PIB!W16/PIB!$X16</f>
        <v>0.42052057552230848</v>
      </c>
      <c r="F16" s="35">
        <f>PIB!X16/PIB!$X16</f>
        <v>1</v>
      </c>
      <c r="G16" s="36"/>
      <c r="H16" s="35">
        <f>PIB!Z16/PIB!$X16</f>
        <v>3.1049680195951054E-2</v>
      </c>
      <c r="I16" s="35">
        <f>PIB!AA16/PIB!$X16</f>
        <v>0.16366411181964058</v>
      </c>
      <c r="J16" s="35">
        <f>PIB!AB16/PIB!$X16</f>
        <v>0.26767969580021567</v>
      </c>
      <c r="K16" s="35">
        <f>PIB!AC16/PIB!$X16</f>
        <v>0.32366187257143514</v>
      </c>
      <c r="L16" s="35">
        <f>PIB!AD16/PIB!$X16</f>
        <v>0.78605536038724244</v>
      </c>
      <c r="M16" s="3"/>
      <c r="N16" s="35">
        <f>PIB!AF16/PIB!$X16</f>
        <v>1.298297166785356E-2</v>
      </c>
      <c r="O16" s="35">
        <f>PIB!AG16/PIB!$X16</f>
        <v>5.2847940670546323E-2</v>
      </c>
      <c r="P16" s="35">
        <f>PIB!AH16/PIB!$X16</f>
        <v>5.1255024323484305E-2</v>
      </c>
      <c r="Q16" s="35">
        <f>PIB!AI16/PIB!$X16</f>
        <v>9.6858702950873399E-2</v>
      </c>
      <c r="R16" s="35">
        <f>PIB!AJ16/PIB!$X16</f>
        <v>0.21394463961275759</v>
      </c>
      <c r="S16" s="3"/>
      <c r="T16" s="12">
        <f>PIB!T16/SUM(PIB!$T16:$W16)</f>
        <v>4.4032651863804617E-2</v>
      </c>
      <c r="U16" s="12">
        <f>PIB!U16/SUM(PIB!$T16:$W16)</f>
        <v>0.2165120524901869</v>
      </c>
      <c r="V16" s="12">
        <f>PIB!V16/SUM(PIB!$T16:$W16)</f>
        <v>0.31893472012370006</v>
      </c>
      <c r="W16" s="12">
        <f>PIB!W16/SUM(PIB!$T16:$W16)</f>
        <v>0.42052057552230848</v>
      </c>
      <c r="X16" s="12">
        <f>PIB!X16/SUM(PIB!$T16:$W16)</f>
        <v>1</v>
      </c>
      <c r="Z16" s="12">
        <f>PIB!Z16/SUM(PIB!$Z16:$AC16)</f>
        <v>3.9500627768322499E-2</v>
      </c>
      <c r="AA16" s="12">
        <f>PIB!AA16/SUM(PIB!$Z16:$AC16)</f>
        <v>0.20820939601380375</v>
      </c>
      <c r="AB16" s="12">
        <f>PIB!AB16/SUM(PIB!$Z16:$AC16)</f>
        <v>0.34053542446214724</v>
      </c>
      <c r="AC16" s="12">
        <f>PIB!AC16/SUM(PIB!$Z16:$AC16)</f>
        <v>0.41175455175572662</v>
      </c>
      <c r="AD16" s="12">
        <f>PIB!AD16/SUM(PIB!$Z16:$AC16)</f>
        <v>1.0000000000000002</v>
      </c>
      <c r="AF16" s="12">
        <f>PIB!AF16/SUM(PIB!$AF16:$AI16)</f>
        <v>6.0683790401820294E-2</v>
      </c>
      <c r="AG16" s="12">
        <f>PIB!AG16/SUM(PIB!$AF16:$AI16)</f>
        <v>0.24701689542772251</v>
      </c>
      <c r="AH16" s="12">
        <f>PIB!AH16/SUM(PIB!$AF16:$AI16)</f>
        <v>0.23957143500419795</v>
      </c>
      <c r="AI16" s="12">
        <f>PIB!AI16/SUM(PIB!$AF16:$AI16)</f>
        <v>0.45272787916625928</v>
      </c>
      <c r="AJ16" s="12">
        <f>PIB!AJ16/SUM(PIB!$AF16:$AI16)</f>
        <v>1</v>
      </c>
    </row>
    <row r="17" spans="1:41" x14ac:dyDescent="0.2">
      <c r="A17" s="21">
        <v>2004</v>
      </c>
      <c r="B17" s="35">
        <f>PIB!T17/PIB!$X17</f>
        <v>5.1996467070532945E-2</v>
      </c>
      <c r="C17" s="35">
        <f>PIB!U17/PIB!$X17</f>
        <v>0.20861592288355865</v>
      </c>
      <c r="D17" s="35">
        <f>PIB!V17/PIB!$X17</f>
        <v>0.32673926059980324</v>
      </c>
      <c r="E17" s="35">
        <f>PIB!W17/PIB!$X17</f>
        <v>0.41264834944610518</v>
      </c>
      <c r="F17" s="35">
        <f>PIB!X17/PIB!$X17</f>
        <v>1</v>
      </c>
      <c r="G17" s="36"/>
      <c r="H17" s="35">
        <f>PIB!Z17/PIB!$X17</f>
        <v>3.7480859973078332E-2</v>
      </c>
      <c r="I17" s="35">
        <f>PIB!AA17/PIB!$X17</f>
        <v>0.14761691421710949</v>
      </c>
      <c r="J17" s="35">
        <f>PIB!AB17/PIB!$X17</f>
        <v>0.2739991209660016</v>
      </c>
      <c r="K17" s="35">
        <f>PIB!AC17/PIB!$X17</f>
        <v>0.31619957118251407</v>
      </c>
      <c r="L17" s="35">
        <f>PIB!AD17/PIB!$X17</f>
        <v>0.77529646633870353</v>
      </c>
      <c r="N17" s="35">
        <f>PIB!AF17/PIB!$X17</f>
        <v>1.451560709745461E-2</v>
      </c>
      <c r="O17" s="35">
        <f>PIB!AG17/PIB!$X17</f>
        <v>6.0999008666449167E-2</v>
      </c>
      <c r="P17" s="35">
        <f>PIB!AH17/PIB!$X17</f>
        <v>5.2740139633801635E-2</v>
      </c>
      <c r="Q17" s="35">
        <f>PIB!AI17/PIB!$X17</f>
        <v>9.6448778263591092E-2</v>
      </c>
      <c r="R17" s="35">
        <f>PIB!AJ17/PIB!$X17</f>
        <v>0.22470353366129653</v>
      </c>
      <c r="T17" s="12">
        <f>PIB!T17/SUM(PIB!$T17:$W17)</f>
        <v>5.1996467070532945E-2</v>
      </c>
      <c r="U17" s="12">
        <f>PIB!U17/SUM(PIB!$T17:$W17)</f>
        <v>0.20861592288355865</v>
      </c>
      <c r="V17" s="12">
        <f>PIB!V17/SUM(PIB!$T17:$W17)</f>
        <v>0.32673926059980324</v>
      </c>
      <c r="W17" s="12">
        <f>PIB!W17/SUM(PIB!$T17:$W17)</f>
        <v>0.41264834944610518</v>
      </c>
      <c r="X17" s="12">
        <f>PIB!X17/SUM(PIB!$T17:$W17)</f>
        <v>1</v>
      </c>
      <c r="Z17" s="12">
        <f>PIB!Z17/SUM(PIB!$Z17:$AC17)</f>
        <v>4.8343906622043194E-2</v>
      </c>
      <c r="AA17" s="12">
        <f>PIB!AA17/SUM(PIB!$Z17:$AC17)</f>
        <v>0.19040060238404358</v>
      </c>
      <c r="AB17" s="12">
        <f>PIB!AB17/SUM(PIB!$Z17:$AC17)</f>
        <v>0.35341205959566407</v>
      </c>
      <c r="AC17" s="12">
        <f>PIB!AC17/SUM(PIB!$Z17:$AC17)</f>
        <v>0.40784343139824925</v>
      </c>
      <c r="AD17" s="12">
        <f>PIB!AD17/SUM(PIB!$Z17:$AC17)</f>
        <v>1.0000000000000002</v>
      </c>
      <c r="AF17" s="12">
        <f>PIB!AF17/SUM(PIB!$AF17:$AI17)</f>
        <v>6.4598926687706185E-2</v>
      </c>
      <c r="AG17" s="12">
        <f>PIB!AG17/SUM(PIB!$AF17:$AI17)</f>
        <v>0.27146439431787089</v>
      </c>
      <c r="AH17" s="12">
        <f>PIB!AH17/SUM(PIB!$AF17:$AI17)</f>
        <v>0.23470988094605891</v>
      </c>
      <c r="AI17" s="12">
        <f>PIB!AI17/SUM(PIB!$AF17:$AI17)</f>
        <v>0.42922679804836411</v>
      </c>
      <c r="AJ17" s="12">
        <f>PIB!AJ17/SUM(PIB!$AF17:$AI17)</f>
        <v>1.0000000000000002</v>
      </c>
    </row>
    <row r="18" spans="1:41" x14ac:dyDescent="0.2">
      <c r="A18" s="20">
        <v>2005</v>
      </c>
      <c r="B18" s="35">
        <f>PIB!T18/PIB!$X18</f>
        <v>4.4440255060438069E-2</v>
      </c>
      <c r="C18" s="35">
        <f>PIB!U18/PIB!$X18</f>
        <v>0.18497028354663414</v>
      </c>
      <c r="D18" s="35">
        <f>PIB!V18/PIB!$X18</f>
        <v>0.34792203302495622</v>
      </c>
      <c r="E18" s="35">
        <f>PIB!W18/PIB!$X18</f>
        <v>0.42266742836797155</v>
      </c>
      <c r="F18" s="35">
        <f>PIB!X18/PIB!$X18</f>
        <v>1</v>
      </c>
      <c r="G18" s="36"/>
      <c r="H18" s="35">
        <f>PIB!Z18/PIB!$X18</f>
        <v>2.9102261857898121E-2</v>
      </c>
      <c r="I18" s="35">
        <f>PIB!AA18/PIB!$X18</f>
        <v>0.13185732895559926</v>
      </c>
      <c r="J18" s="35">
        <f>PIB!AB18/PIB!$X18</f>
        <v>0.28839475524127661</v>
      </c>
      <c r="K18" s="35">
        <f>PIB!AC18/PIB!$X18</f>
        <v>0.31861670504049</v>
      </c>
      <c r="L18" s="35">
        <f>PIB!AD18/PIB!$X18</f>
        <v>0.76797105109526409</v>
      </c>
      <c r="N18" s="35">
        <f>PIB!AF18/PIB!$X18</f>
        <v>1.5337993202539948E-2</v>
      </c>
      <c r="O18" s="35">
        <f>PIB!AG18/PIB!$X18</f>
        <v>5.3112954591034871E-2</v>
      </c>
      <c r="P18" s="35">
        <f>PIB!AH18/PIB!$X18</f>
        <v>5.9527277783679604E-2</v>
      </c>
      <c r="Q18" s="35">
        <f>PIB!AI18/PIB!$X18</f>
        <v>0.10405072332748154</v>
      </c>
      <c r="R18" s="35">
        <f>PIB!AJ18/PIB!$X18</f>
        <v>0.23202894890473597</v>
      </c>
      <c r="T18" s="12">
        <f>PIB!T18/SUM(PIB!$T18:$W18)</f>
        <v>4.4440255060438069E-2</v>
      </c>
      <c r="U18" s="12">
        <f>PIB!U18/SUM(PIB!$T18:$W18)</f>
        <v>0.18497028354663414</v>
      </c>
      <c r="V18" s="12">
        <f>PIB!V18/SUM(PIB!$T18:$W18)</f>
        <v>0.34792203302495622</v>
      </c>
      <c r="W18" s="12">
        <f>PIB!W18/SUM(PIB!$T18:$W18)</f>
        <v>0.42266742836797155</v>
      </c>
      <c r="X18" s="12">
        <f>PIB!X18/SUM(PIB!$T18:$W18)</f>
        <v>1</v>
      </c>
      <c r="Z18" s="12">
        <f>PIB!Z18/SUM(PIB!$Z18:$AC18)</f>
        <v>3.7894998537240557E-2</v>
      </c>
      <c r="AA18" s="12">
        <f>PIB!AA18/SUM(PIB!$Z18:$AC18)</f>
        <v>0.17169570228922973</v>
      </c>
      <c r="AB18" s="12">
        <f>PIB!AB18/SUM(PIB!$Z18:$AC18)</f>
        <v>0.37552815933618094</v>
      </c>
      <c r="AC18" s="12">
        <f>PIB!AC18/SUM(PIB!$Z18:$AC18)</f>
        <v>0.41488113983734887</v>
      </c>
      <c r="AD18" s="12">
        <f>PIB!AD18/SUM(PIB!$Z18:$AC18)</f>
        <v>1.0000000000000002</v>
      </c>
      <c r="AF18" s="12">
        <f>PIB!AF18/SUM(PIB!$AF18:$AI18)</f>
        <v>6.6103791250794589E-2</v>
      </c>
      <c r="AG18" s="12">
        <f>PIB!AG18/SUM(PIB!$AF18:$AI18)</f>
        <v>0.22890658618999063</v>
      </c>
      <c r="AH18" s="12">
        <f>PIB!AH18/SUM(PIB!$AF18:$AI18)</f>
        <v>0.25655108151233186</v>
      </c>
      <c r="AI18" s="12">
        <f>PIB!AI18/SUM(PIB!$AF18:$AI18)</f>
        <v>0.44843854104688297</v>
      </c>
      <c r="AJ18" s="12">
        <f>PIB!AJ18/SUM(PIB!$AF18:$AI18)</f>
        <v>1.0000000000000002</v>
      </c>
    </row>
    <row r="19" spans="1:41" x14ac:dyDescent="0.2">
      <c r="A19" s="20">
        <v>2006</v>
      </c>
      <c r="B19" s="35">
        <f>PIB!T19/PIB!$X19</f>
        <v>3.8744207513814605E-2</v>
      </c>
      <c r="C19" s="35">
        <f>PIB!U19/PIB!$X19</f>
        <v>0.20822607412753147</v>
      </c>
      <c r="D19" s="35">
        <f>PIB!V19/PIB!$X19</f>
        <v>0.33990474407860027</v>
      </c>
      <c r="E19" s="35">
        <f>PIB!W19/PIB!$X19</f>
        <v>0.41312497428005368</v>
      </c>
      <c r="F19" s="35">
        <f>PIB!X19/PIB!$X19</f>
        <v>1</v>
      </c>
      <c r="G19" s="36"/>
      <c r="H19" s="35">
        <f>PIB!Z19/PIB!$X19</f>
        <v>2.5083542374313476E-2</v>
      </c>
      <c r="I19" s="35">
        <f>PIB!AA19/PIB!$X19</f>
        <v>0.16419100806574996</v>
      </c>
      <c r="J19" s="35">
        <f>PIB!AB19/PIB!$X19</f>
        <v>0.28875725982310602</v>
      </c>
      <c r="K19" s="35">
        <f>PIB!AC19/PIB!$X19</f>
        <v>0.32874037272554418</v>
      </c>
      <c r="L19" s="35">
        <f>PIB!AD19/PIB!$X19</f>
        <v>0.80677218298871367</v>
      </c>
      <c r="N19" s="35">
        <f>PIB!AF19/PIB!$X19</f>
        <v>1.3660665139501135E-2</v>
      </c>
      <c r="O19" s="35">
        <f>PIB!AG19/PIB!$X19</f>
        <v>4.4035066061781522E-2</v>
      </c>
      <c r="P19" s="35">
        <f>PIB!AH19/PIB!$X19</f>
        <v>5.1147484255494258E-2</v>
      </c>
      <c r="Q19" s="35">
        <f>PIB!AI19/PIB!$X19</f>
        <v>8.4384601554509497E-2</v>
      </c>
      <c r="R19" s="35">
        <f>PIB!AJ19/PIB!$X19</f>
        <v>0.19322781701128641</v>
      </c>
      <c r="T19" s="12">
        <f>PIB!T19/SUM(PIB!$T19:$W19)</f>
        <v>3.8744207513814605E-2</v>
      </c>
      <c r="U19" s="12">
        <f>PIB!U19/SUM(PIB!$T19:$W19)</f>
        <v>0.20822607412753147</v>
      </c>
      <c r="V19" s="12">
        <f>PIB!V19/SUM(PIB!$T19:$W19)</f>
        <v>0.33990474407860027</v>
      </c>
      <c r="W19" s="12">
        <f>PIB!W19/SUM(PIB!$T19:$W19)</f>
        <v>0.41312497428005368</v>
      </c>
      <c r="X19" s="12">
        <f>PIB!X19/SUM(PIB!$T19:$W19)</f>
        <v>1</v>
      </c>
      <c r="Z19" s="12">
        <f>PIB!Z19/SUM(PIB!$Z19:$AC19)</f>
        <v>3.109123356409077E-2</v>
      </c>
      <c r="AA19" s="12">
        <f>PIB!AA19/SUM(PIB!$Z19:$AC19)</f>
        <v>0.20351595100552305</v>
      </c>
      <c r="AB19" s="12">
        <f>PIB!AB19/SUM(PIB!$Z19:$AC19)</f>
        <v>0.35791672780957245</v>
      </c>
      <c r="AC19" s="12">
        <f>PIB!AC19/SUM(PIB!$Z19:$AC19)</f>
        <v>0.40747608762081361</v>
      </c>
      <c r="AD19" s="12">
        <f>PIB!AD19/SUM(PIB!$Z19:$AC19)</f>
        <v>0.99999999999999989</v>
      </c>
      <c r="AF19" s="12">
        <f>PIB!AF19/SUM(PIB!$AF19:$AI19)</f>
        <v>7.069719748840933E-2</v>
      </c>
      <c r="AG19" s="12">
        <f>PIB!AG19/SUM(PIB!$AF19:$AI19)</f>
        <v>0.22789196060321606</v>
      </c>
      <c r="AH19" s="12">
        <f>PIB!AH19/SUM(PIB!$AF19:$AI19)</f>
        <v>0.26470041967356461</v>
      </c>
      <c r="AI19" s="12">
        <f>PIB!AI19/SUM(PIB!$AF19:$AI19)</f>
        <v>0.43671042223481005</v>
      </c>
      <c r="AJ19" s="12">
        <f>PIB!AJ19/SUM(PIB!$AF19:$AI19)</f>
        <v>1.0000000000000002</v>
      </c>
    </row>
    <row r="20" spans="1:41" x14ac:dyDescent="0.2">
      <c r="A20" s="21">
        <v>2007</v>
      </c>
      <c r="B20" s="35">
        <f>PIB!T20/PIB!$X20</f>
        <v>4.4671426108839361E-2</v>
      </c>
      <c r="C20" s="35">
        <f>PIB!U20/PIB!$X20</f>
        <v>0.21409203504173965</v>
      </c>
      <c r="D20" s="35">
        <f>PIB!V20/PIB!$X20</f>
        <v>0.32504727859277383</v>
      </c>
      <c r="E20" s="35">
        <f>PIB!W20/PIB!$X20</f>
        <v>0.41618926025664721</v>
      </c>
      <c r="F20" s="35">
        <f>PIB!X20/PIB!$X20</f>
        <v>1</v>
      </c>
      <c r="G20" s="36"/>
      <c r="H20" s="35">
        <f>PIB!Z20/PIB!$X20</f>
        <v>3.1011521481805547E-2</v>
      </c>
      <c r="I20" s="35">
        <f>PIB!AA20/PIB!$X20</f>
        <v>0.16508183700249876</v>
      </c>
      <c r="J20" s="35">
        <f>PIB!AB20/PIB!$X20</f>
        <v>0.26002966832962554</v>
      </c>
      <c r="K20" s="35">
        <f>PIB!AC20/PIB!$X20</f>
        <v>0.2985251332341603</v>
      </c>
      <c r="L20" s="35">
        <f>PIB!AD20/PIB!$X20</f>
        <v>0.7546481600480901</v>
      </c>
      <c r="N20" s="35">
        <f>PIB!AF20/PIB!$X20</f>
        <v>1.3659904627033809E-2</v>
      </c>
      <c r="O20" s="35">
        <f>PIB!AG20/PIB!$X20</f>
        <v>4.90101980392409E-2</v>
      </c>
      <c r="P20" s="35">
        <f>PIB!AH20/PIB!$X20</f>
        <v>6.5017610263148312E-2</v>
      </c>
      <c r="Q20" s="35">
        <f>PIB!AI20/PIB!$X20</f>
        <v>0.11766412702248695</v>
      </c>
      <c r="R20" s="35">
        <f>PIB!AJ20/PIB!$X20</f>
        <v>0.24535183995190996</v>
      </c>
      <c r="T20" s="12">
        <f>PIB!T20/SUM(PIB!$T20:$W20)</f>
        <v>4.4671426108839361E-2</v>
      </c>
      <c r="U20" s="12">
        <f>PIB!U20/SUM(PIB!$T20:$W20)</f>
        <v>0.21409203504173965</v>
      </c>
      <c r="V20" s="12">
        <f>PIB!V20/SUM(PIB!$T20:$W20)</f>
        <v>0.32504727859277383</v>
      </c>
      <c r="W20" s="12">
        <f>PIB!W20/SUM(PIB!$T20:$W20)</f>
        <v>0.41618926025664721</v>
      </c>
      <c r="X20" s="12">
        <f>PIB!X20/SUM(PIB!$T20:$W20)</f>
        <v>1</v>
      </c>
      <c r="Z20" s="12">
        <f>PIB!Z20/SUM(PIB!$Z20:$AC20)</f>
        <v>4.1094013241653342E-2</v>
      </c>
      <c r="AA20" s="12">
        <f>PIB!AA20/SUM(PIB!$Z20:$AC20)</f>
        <v>0.21875338169774225</v>
      </c>
      <c r="AB20" s="12">
        <f>PIB!AB20/SUM(PIB!$Z20:$AC20)</f>
        <v>0.34457073123063742</v>
      </c>
      <c r="AC20" s="12">
        <f>PIB!AC20/SUM(PIB!$Z20:$AC20)</f>
        <v>0.39558187382996696</v>
      </c>
      <c r="AD20" s="12">
        <f>PIB!AD20/SUM(PIB!$Z20:$AC20)</f>
        <v>0.99999999999999989</v>
      </c>
      <c r="AF20" s="12">
        <f>PIB!AF20/SUM(PIB!$AF20:$AI20)</f>
        <v>5.5674759275134059E-2</v>
      </c>
      <c r="AG20" s="12">
        <f>PIB!AG20/SUM(PIB!$AF20:$AI20)</f>
        <v>0.199754760546516</v>
      </c>
      <c r="AH20" s="12">
        <f>PIB!AH20/SUM(PIB!$AF20:$AI20)</f>
        <v>0.2649974431652603</v>
      </c>
      <c r="AI20" s="12">
        <f>PIB!AI20/SUM(PIB!$AF20:$AI20)</f>
        <v>0.47957303701308956</v>
      </c>
      <c r="AJ20" s="12">
        <f>PIB!AJ20/SUM(PIB!$AF20:$AI20)</f>
        <v>0.99999999999999978</v>
      </c>
    </row>
    <row r="21" spans="1:41" x14ac:dyDescent="0.2">
      <c r="A21" s="20">
        <v>2008</v>
      </c>
      <c r="B21" s="35">
        <f>PIB!T21/PIB!$X21</f>
        <v>5.2900983672092179E-2</v>
      </c>
      <c r="C21" s="35">
        <f>PIB!U21/PIB!$X21</f>
        <v>0.22272679224997796</v>
      </c>
      <c r="D21" s="35">
        <f>PIB!V21/PIB!$X21</f>
        <v>0.31181633803405606</v>
      </c>
      <c r="E21" s="35">
        <f>PIB!W21/PIB!$X21</f>
        <v>0.41255588604387367</v>
      </c>
      <c r="F21" s="35">
        <f>PIB!X21/PIB!$X21</f>
        <v>1</v>
      </c>
      <c r="G21" s="36"/>
      <c r="H21" s="35">
        <f>PIB!Z21/PIB!$X21</f>
        <v>3.769799062521062E-2</v>
      </c>
      <c r="I21" s="35">
        <f>PIB!AA21/PIB!$X21</f>
        <v>0.15157581265034031</v>
      </c>
      <c r="J21" s="35">
        <f>PIB!AB21/PIB!$X21</f>
        <v>0.24722522236591077</v>
      </c>
      <c r="K21" s="35">
        <f>PIB!AC21/PIB!$X21</f>
        <v>0.28642416847820501</v>
      </c>
      <c r="L21" s="35">
        <f>PIB!AD21/PIB!$X21</f>
        <v>0.72292319411966666</v>
      </c>
      <c r="N21" s="35">
        <f>PIB!AF21/PIB!$X21</f>
        <v>1.5202993046881559E-2</v>
      </c>
      <c r="O21" s="35">
        <f>PIB!AG21/PIB!$X21</f>
        <v>7.1150979599637648E-2</v>
      </c>
      <c r="P21" s="35">
        <f>PIB!AH21/PIB!$X21</f>
        <v>6.459111566814528E-2</v>
      </c>
      <c r="Q21" s="35">
        <f>PIB!AI21/PIB!$X21</f>
        <v>0.12613171756566868</v>
      </c>
      <c r="R21" s="35">
        <f>PIB!AJ21/PIB!$X21</f>
        <v>0.27707680588033312</v>
      </c>
      <c r="T21" s="12">
        <f>PIB!T21/SUM(PIB!$T21:$W21)</f>
        <v>5.2900983672092179E-2</v>
      </c>
      <c r="U21" s="12">
        <f>PIB!U21/SUM(PIB!$T21:$W21)</f>
        <v>0.22272679224997796</v>
      </c>
      <c r="V21" s="12">
        <f>PIB!V21/SUM(PIB!$T21:$W21)</f>
        <v>0.31181633803405606</v>
      </c>
      <c r="W21" s="12">
        <f>PIB!W21/SUM(PIB!$T21:$W21)</f>
        <v>0.41255588604387367</v>
      </c>
      <c r="X21" s="12">
        <f>PIB!X21/SUM(PIB!$T21:$W21)</f>
        <v>1</v>
      </c>
      <c r="Z21" s="12">
        <f>PIB!Z21/SUM(PIB!$Z21:$AC21)</f>
        <v>5.214660552026832E-2</v>
      </c>
      <c r="AA21" s="12">
        <f>PIB!AA21/SUM(PIB!$Z21:$AC21)</f>
        <v>0.20967070068200042</v>
      </c>
      <c r="AB21" s="12">
        <f>PIB!AB21/SUM(PIB!$Z21:$AC21)</f>
        <v>0.34197992867965327</v>
      </c>
      <c r="AC21" s="12">
        <f>PIB!AC21/SUM(PIB!$Z21:$AC21)</f>
        <v>0.396202765118078</v>
      </c>
      <c r="AD21" s="12">
        <f>PIB!AD21/SUM(PIB!$Z21:$AC21)</f>
        <v>0.99999999999999989</v>
      </c>
      <c r="AF21" s="12">
        <f>PIB!AF21/SUM(PIB!$AF21:$AI21)</f>
        <v>5.486923742526318E-2</v>
      </c>
      <c r="AG21" s="12">
        <f>PIB!AG21/SUM(PIB!$AF21:$AI21)</f>
        <v>0.25679153970891044</v>
      </c>
      <c r="AH21" s="12">
        <f>PIB!AH21/SUM(PIB!$AF21:$AI21)</f>
        <v>0.23311628507815829</v>
      </c>
      <c r="AI21" s="12">
        <f>PIB!AI21/SUM(PIB!$AF21:$AI21)</f>
        <v>0.45522293778766804</v>
      </c>
      <c r="AJ21" s="12">
        <f>PIB!AJ21/SUM(PIB!$AF21:$AI21)</f>
        <v>0.99999999999999967</v>
      </c>
      <c r="AK21" s="5"/>
      <c r="AL21" s="5"/>
      <c r="AM21" s="5"/>
      <c r="AN21" s="5"/>
      <c r="AO21" s="5"/>
    </row>
    <row r="22" spans="1:41" x14ac:dyDescent="0.2">
      <c r="A22" s="20">
        <v>2009</v>
      </c>
      <c r="B22" s="35">
        <f>PIB!T22/PIB!$X22</f>
        <v>4.5875013290972502E-2</v>
      </c>
      <c r="C22" s="35">
        <f>PIB!U22/PIB!$X22</f>
        <v>0.20028301397826567</v>
      </c>
      <c r="D22" s="35">
        <f>PIB!V22/PIB!$X22</f>
        <v>0.32864993177498858</v>
      </c>
      <c r="E22" s="35">
        <f>PIB!W22/PIB!$X22</f>
        <v>0.42519204095577334</v>
      </c>
      <c r="F22" s="35">
        <f>PIB!X22/PIB!$X22</f>
        <v>1</v>
      </c>
      <c r="G22" s="36"/>
      <c r="H22" s="35">
        <f>PIB!Z22/PIB!$X22</f>
        <v>3.0864235100845988E-2</v>
      </c>
      <c r="I22" s="35">
        <f>PIB!AA22/PIB!$X22</f>
        <v>0.13571234043516997</v>
      </c>
      <c r="J22" s="35">
        <f>PIB!AB22/PIB!$X22</f>
        <v>0.26414257180693379</v>
      </c>
      <c r="K22" s="35">
        <f>PIB!AC22/PIB!$X22</f>
        <v>0.29706726997235011</v>
      </c>
      <c r="L22" s="35">
        <f>PIB!AD22/PIB!$X22</f>
        <v>0.72778641731529981</v>
      </c>
      <c r="N22" s="35">
        <f>PIB!AF22/PIB!$X22</f>
        <v>1.5010778190126521E-2</v>
      </c>
      <c r="O22" s="35">
        <f>PIB!AG22/PIB!$X22</f>
        <v>6.4570673543095689E-2</v>
      </c>
      <c r="P22" s="35">
        <f>PIB!AH22/PIB!$X22</f>
        <v>6.4507359968054817E-2</v>
      </c>
      <c r="Q22" s="35">
        <f>PIB!AI22/PIB!$X22</f>
        <v>0.12812477098342323</v>
      </c>
      <c r="R22" s="35">
        <f>PIB!AJ22/PIB!$X22</f>
        <v>0.27221358268470025</v>
      </c>
      <c r="T22" s="12">
        <f>PIB!T22/SUM(PIB!$T22:$W22)</f>
        <v>4.5875013290972502E-2</v>
      </c>
      <c r="U22" s="12">
        <f>PIB!U22/SUM(PIB!$T22:$W22)</f>
        <v>0.20028301397826567</v>
      </c>
      <c r="V22" s="12">
        <f>PIB!V22/SUM(PIB!$T22:$W22)</f>
        <v>0.32864993177498858</v>
      </c>
      <c r="W22" s="12">
        <f>PIB!W22/SUM(PIB!$T22:$W22)</f>
        <v>0.42519204095577334</v>
      </c>
      <c r="X22" s="12">
        <f>PIB!X22/SUM(PIB!$T22:$W22)</f>
        <v>1</v>
      </c>
      <c r="Z22" s="12">
        <f>PIB!Z22/SUM(PIB!$Z22:$AC22)</f>
        <v>4.2408369222799926E-2</v>
      </c>
      <c r="AA22" s="12">
        <f>PIB!AA22/SUM(PIB!$Z22:$AC22)</f>
        <v>0.18647275794977516</v>
      </c>
      <c r="AB22" s="12">
        <f>PIB!AB22/SUM(PIB!$Z22:$AC22)</f>
        <v>0.36293968329515958</v>
      </c>
      <c r="AC22" s="12">
        <f>PIB!AC22/SUM(PIB!$Z22:$AC22)</f>
        <v>0.40817918953226529</v>
      </c>
      <c r="AD22" s="12">
        <f>PIB!AD22/SUM(PIB!$Z22:$AC22)</f>
        <v>0.99999999999999989</v>
      </c>
      <c r="AF22" s="12">
        <f>PIB!AF22/SUM(PIB!$AF22:$AI22)</f>
        <v>5.5143384257622503E-2</v>
      </c>
      <c r="AG22" s="12">
        <f>PIB!AG22/SUM(PIB!$AF22:$AI22)</f>
        <v>0.23720592082977232</v>
      </c>
      <c r="AH22" s="12">
        <f>PIB!AH22/SUM(PIB!$AF22:$AI22)</f>
        <v>0.23697333296837159</v>
      </c>
      <c r="AI22" s="12">
        <f>PIB!AI22/SUM(PIB!$AF22:$AI22)</f>
        <v>0.47067736194423365</v>
      </c>
      <c r="AJ22" s="12">
        <f>PIB!AJ22/SUM(PIB!$AF22:$AI22)</f>
        <v>1</v>
      </c>
      <c r="AK22" s="5"/>
      <c r="AL22" s="5"/>
      <c r="AM22" s="5"/>
      <c r="AN22" s="5"/>
      <c r="AO22" s="5"/>
    </row>
    <row r="23" spans="1:41" s="5" customFormat="1" x14ac:dyDescent="0.2">
      <c r="A23" s="21">
        <v>2010</v>
      </c>
      <c r="B23" s="35">
        <f>PIB!T23/PIB!$X23</f>
        <v>4.3025236613183429E-2</v>
      </c>
      <c r="C23" s="35">
        <f>PIB!U23/PIB!$X23</f>
        <v>0.22547127236371395</v>
      </c>
      <c r="D23" s="35">
        <f>PIB!V23/PIB!$X23</f>
        <v>0.31269631351594895</v>
      </c>
      <c r="E23" s="35">
        <f>PIB!W23/PIB!$X23</f>
        <v>0.41880717750715374</v>
      </c>
      <c r="F23" s="35">
        <f>PIB!X23/PIB!$X23</f>
        <v>1</v>
      </c>
      <c r="G23" s="36"/>
      <c r="H23" s="35">
        <f>PIB!Z23/PIB!$X23</f>
        <v>2.9154642139373358E-2</v>
      </c>
      <c r="I23" s="35">
        <f>PIB!AA23/PIB!$X23</f>
        <v>0.15694949891906557</v>
      </c>
      <c r="J23" s="35">
        <f>PIB!AB23/PIB!$X23</f>
        <v>0.24923147352732275</v>
      </c>
      <c r="K23" s="35">
        <f>PIB!AC23/PIB!$X23</f>
        <v>0.29022535526886062</v>
      </c>
      <c r="L23" s="35">
        <f>PIB!AD23/PIB!$X23</f>
        <v>0.72556096985462215</v>
      </c>
      <c r="M23" s="3"/>
      <c r="N23" s="35">
        <f>PIB!AF23/PIB!$X23</f>
        <v>1.387059447381008E-2</v>
      </c>
      <c r="O23" s="35">
        <f>PIB!AG23/PIB!$X23</f>
        <v>6.8521773444648396E-2</v>
      </c>
      <c r="P23" s="35">
        <f>PIB!AH23/PIB!$X23</f>
        <v>6.3464839988626232E-2</v>
      </c>
      <c r="Q23" s="35">
        <f>PIB!AI23/PIB!$X23</f>
        <v>0.12858182223829315</v>
      </c>
      <c r="R23" s="35">
        <f>PIB!AJ23/PIB!$X23</f>
        <v>0.2744390301453779</v>
      </c>
      <c r="S23" s="3"/>
      <c r="T23" s="12">
        <f>PIB!T23/SUM(PIB!$T23:$W23)</f>
        <v>4.3025236613183429E-2</v>
      </c>
      <c r="U23" s="12">
        <f>PIB!U23/SUM(PIB!$T23:$W23)</f>
        <v>0.22547127236371395</v>
      </c>
      <c r="V23" s="12">
        <f>PIB!V23/SUM(PIB!$T23:$W23)</f>
        <v>0.31269631351594895</v>
      </c>
      <c r="W23" s="12">
        <f>PIB!W23/SUM(PIB!$T23:$W23)</f>
        <v>0.41880717750715374</v>
      </c>
      <c r="X23" s="12">
        <f>PIB!X23/SUM(PIB!$T23:$W23)</f>
        <v>1</v>
      </c>
      <c r="Z23" s="12">
        <f>PIB!Z23/SUM(PIB!$Z23:$AC23)</f>
        <v>4.0182208457567599E-2</v>
      </c>
      <c r="AA23" s="12">
        <f>PIB!AA23/SUM(PIB!$Z23:$AC23)</f>
        <v>0.21631469365078018</v>
      </c>
      <c r="AB23" s="12">
        <f>PIB!AB23/SUM(PIB!$Z23:$AC23)</f>
        <v>0.3435017646790734</v>
      </c>
      <c r="AC23" s="12">
        <f>PIB!AC23/SUM(PIB!$Z23:$AC23)</f>
        <v>0.40000133321257875</v>
      </c>
      <c r="AD23" s="12">
        <f>PIB!AD23/SUM(PIB!$Z23:$AC23)</f>
        <v>0.99999999999999978</v>
      </c>
      <c r="AF23" s="12">
        <f>PIB!AF23/SUM(PIB!$AF23:$AI23)</f>
        <v>5.0541624733415107E-2</v>
      </c>
      <c r="AG23" s="12">
        <f>PIB!AG23/SUM(PIB!$AF23:$AI23)</f>
        <v>0.24967940386741108</v>
      </c>
      <c r="AH23" s="12">
        <f>PIB!AH23/SUM(PIB!$AF23:$AI23)</f>
        <v>0.23125296702516102</v>
      </c>
      <c r="AI23" s="12">
        <f>PIB!AI23/SUM(PIB!$AF23:$AI23)</f>
        <v>0.46852600437401287</v>
      </c>
      <c r="AJ23" s="12">
        <f>PIB!AJ23/SUM(PIB!$AF23:$AI23)</f>
        <v>1.0000000000000002</v>
      </c>
    </row>
    <row r="24" spans="1:41" s="5" customFormat="1" x14ac:dyDescent="0.2">
      <c r="A24" s="20">
        <v>2011</v>
      </c>
      <c r="B24" s="35">
        <f>PIB!T24/PIB!$X24</f>
        <v>4.5920196048636293E-2</v>
      </c>
      <c r="C24" s="35">
        <f>PIB!U24/PIB!$X24</f>
        <v>0.25640555841315693</v>
      </c>
      <c r="D24" s="35">
        <f>PIB!V24/PIB!$X24</f>
        <v>0.29550790465036769</v>
      </c>
      <c r="E24" s="35">
        <f>PIB!W24/PIB!$X24</f>
        <v>0.40216634088783915</v>
      </c>
      <c r="F24" s="35">
        <f>PIB!X24/PIB!$X24</f>
        <v>1</v>
      </c>
      <c r="G24" s="36"/>
      <c r="H24" s="35">
        <f>PIB!Z24/PIB!$X24</f>
        <v>3.0369763761659375E-2</v>
      </c>
      <c r="I24" s="35">
        <f>PIB!AA24/PIB!$X24</f>
        <v>0.18918306379860003</v>
      </c>
      <c r="J24" s="35">
        <f>PIB!AB24/PIB!$X24</f>
        <v>0.2389896237778481</v>
      </c>
      <c r="K24" s="35">
        <f>PIB!AC24/PIB!$X24</f>
        <v>0.28905996371573739</v>
      </c>
      <c r="L24" s="35">
        <f>PIB!AD24/PIB!$X24</f>
        <v>0.74760241505384484</v>
      </c>
      <c r="M24" s="3"/>
      <c r="N24" s="35">
        <f>PIB!AF24/PIB!$X24</f>
        <v>1.5550432286976916E-2</v>
      </c>
      <c r="O24" s="35">
        <f>PIB!AG24/PIB!$X24</f>
        <v>6.7222494614556899E-2</v>
      </c>
      <c r="P24" s="35">
        <f>PIB!AH24/PIB!$X24</f>
        <v>5.6518280872519658E-2</v>
      </c>
      <c r="Q24" s="35">
        <f>PIB!AI24/PIB!$X24</f>
        <v>0.11310637717210169</v>
      </c>
      <c r="R24" s="35">
        <f>PIB!AJ24/PIB!$X24</f>
        <v>0.25239758494615516</v>
      </c>
      <c r="S24" s="3"/>
      <c r="T24" s="12">
        <f>PIB!T24/SUM(PIB!$T24:$W24)</f>
        <v>4.5920196048636293E-2</v>
      </c>
      <c r="U24" s="12">
        <f>PIB!U24/SUM(PIB!$T24:$W24)</f>
        <v>0.25640555841315693</v>
      </c>
      <c r="V24" s="12">
        <f>PIB!V24/SUM(PIB!$T24:$W24)</f>
        <v>0.29550790465036769</v>
      </c>
      <c r="W24" s="12">
        <f>PIB!W24/SUM(PIB!$T24:$W24)</f>
        <v>0.40216634088783915</v>
      </c>
      <c r="X24" s="12">
        <f>PIB!X24/SUM(PIB!$T24:$W24)</f>
        <v>1</v>
      </c>
      <c r="Z24" s="12">
        <f>PIB!Z24/SUM(PIB!$Z24:$AC24)</f>
        <v>4.0622880758714557E-2</v>
      </c>
      <c r="AA24" s="12">
        <f>PIB!AA24/SUM(PIB!$Z24:$AC24)</f>
        <v>0.25305303994366363</v>
      </c>
      <c r="AB24" s="12">
        <f>PIB!AB24/SUM(PIB!$Z24:$AC24)</f>
        <v>0.31967476156512314</v>
      </c>
      <c r="AC24" s="12">
        <f>PIB!AC24/SUM(PIB!$Z24:$AC24)</f>
        <v>0.38664931773249861</v>
      </c>
      <c r="AD24" s="12">
        <f>PIB!AD24/SUM(PIB!$Z24:$AC24)</f>
        <v>0.99999999999999978</v>
      </c>
      <c r="AF24" s="12">
        <f>PIB!AF24/SUM(PIB!$AF24:$AI24)</f>
        <v>6.1610860065457212E-2</v>
      </c>
      <c r="AG24" s="12">
        <f>PIB!AG24/SUM(PIB!$AF24:$AI24)</f>
        <v>0.26633572832678926</v>
      </c>
      <c r="AH24" s="12">
        <f>PIB!AH24/SUM(PIB!$AF24:$AI24)</f>
        <v>0.22392560089105801</v>
      </c>
      <c r="AI24" s="12">
        <f>PIB!AI24/SUM(PIB!$AF24:$AI24)</f>
        <v>0.4481278107166955</v>
      </c>
      <c r="AJ24" s="12">
        <f>PIB!AJ24/SUM(PIB!$AF24:$AI24)</f>
        <v>1</v>
      </c>
      <c r="AK24" s="3"/>
      <c r="AL24" s="3"/>
      <c r="AM24" s="3"/>
      <c r="AN24" s="3"/>
      <c r="AO24" s="3"/>
    </row>
    <row r="25" spans="1:41" s="5" customFormat="1" x14ac:dyDescent="0.2">
      <c r="A25" s="20">
        <v>2012</v>
      </c>
      <c r="B25" s="35">
        <f>PIB!T25/PIB!$X25</f>
        <v>5.024768289803426E-2</v>
      </c>
      <c r="C25" s="35">
        <f>PIB!U25/PIB!$X25</f>
        <v>0.24263707076591937</v>
      </c>
      <c r="D25" s="35">
        <f>PIB!V25/PIB!$X25</f>
        <v>0.30452868736005256</v>
      </c>
      <c r="E25" s="35">
        <f>PIB!W25/PIB!$X25</f>
        <v>0.40258655897599371</v>
      </c>
      <c r="F25" s="35">
        <f>PIB!X25/PIB!$X25</f>
        <v>1</v>
      </c>
      <c r="G25" s="36"/>
      <c r="H25" s="35">
        <f>PIB!Z25/PIB!$X25</f>
        <v>3.3901423676640743E-2</v>
      </c>
      <c r="I25" s="35">
        <f>PIB!AA25/PIB!$X25</f>
        <v>0.18245367528348191</v>
      </c>
      <c r="J25" s="35">
        <f>PIB!AB25/PIB!$X25</f>
        <v>0.24968861247950563</v>
      </c>
      <c r="K25" s="35">
        <f>PIB!AC25/PIB!$X25</f>
        <v>0.29649946447960718</v>
      </c>
      <c r="L25" s="35">
        <f>PIB!AD25/PIB!$X25</f>
        <v>0.76254317591923548</v>
      </c>
      <c r="M25" s="3"/>
      <c r="N25" s="35">
        <f>PIB!AF25/PIB!$X25</f>
        <v>1.6346259221393517E-2</v>
      </c>
      <c r="O25" s="35">
        <f>PIB!AG25/PIB!$X25</f>
        <v>6.0183395482437473E-2</v>
      </c>
      <c r="P25" s="35">
        <f>PIB!AH25/PIB!$X25</f>
        <v>5.484007488054695E-2</v>
      </c>
      <c r="Q25" s="35">
        <f>PIB!AI25/PIB!$X25</f>
        <v>0.10608709449638651</v>
      </c>
      <c r="R25" s="35">
        <f>PIB!AJ25/PIB!$X25</f>
        <v>0.23745682408076443</v>
      </c>
      <c r="S25" s="3"/>
      <c r="T25" s="12">
        <f>PIB!T25/SUM(PIB!$T25:$W25)</f>
        <v>5.024768289803426E-2</v>
      </c>
      <c r="U25" s="12">
        <f>PIB!U25/SUM(PIB!$T25:$W25)</f>
        <v>0.24263707076591937</v>
      </c>
      <c r="V25" s="12">
        <f>PIB!V25/SUM(PIB!$T25:$W25)</f>
        <v>0.30452868736005256</v>
      </c>
      <c r="W25" s="12">
        <f>PIB!W25/SUM(PIB!$T25:$W25)</f>
        <v>0.40258655897599371</v>
      </c>
      <c r="X25" s="12">
        <f>PIB!X25/SUM(PIB!$T25:$W25)</f>
        <v>1</v>
      </c>
      <c r="Z25" s="12">
        <f>PIB!Z25/SUM(PIB!$Z25:$AC25)</f>
        <v>4.4458366092874721E-2</v>
      </c>
      <c r="AA25" s="12">
        <f>PIB!AA25/SUM(PIB!$Z25:$AC25)</f>
        <v>0.23926996010886395</v>
      </c>
      <c r="AB25" s="12">
        <f>PIB!AB25/SUM(PIB!$Z25:$AC25)</f>
        <v>0.32744193425966911</v>
      </c>
      <c r="AC25" s="12">
        <f>PIB!AC25/SUM(PIB!$Z25:$AC25)</f>
        <v>0.38882973953859212</v>
      </c>
      <c r="AD25" s="12">
        <f>PIB!AD25/SUM(PIB!$Z25:$AC25)</f>
        <v>0.99999999999999989</v>
      </c>
      <c r="AF25" s="12">
        <f>PIB!AF25/SUM(PIB!$AF25:$AI25)</f>
        <v>6.8838869064608496E-2</v>
      </c>
      <c r="AG25" s="12">
        <f>PIB!AG25/SUM(PIB!$AF25:$AI25)</f>
        <v>0.25344984594743736</v>
      </c>
      <c r="AH25" s="12">
        <f>PIB!AH25/SUM(PIB!$AF25:$AI25)</f>
        <v>0.23094756317424089</v>
      </c>
      <c r="AI25" s="12">
        <f>PIB!AI25/SUM(PIB!$AF25:$AI25)</f>
        <v>0.44676372181371332</v>
      </c>
      <c r="AJ25" s="12">
        <f>PIB!AJ25/SUM(PIB!$AF25:$AI25)</f>
        <v>1</v>
      </c>
      <c r="AK25" s="3"/>
      <c r="AL25" s="3"/>
      <c r="AM25" s="3"/>
      <c r="AN25" s="3"/>
      <c r="AO25" s="3"/>
    </row>
    <row r="26" spans="1:41" x14ac:dyDescent="0.2">
      <c r="A26" s="20">
        <v>2013</v>
      </c>
      <c r="B26" s="35">
        <f>PIB!T26/PIB!$X26</f>
        <v>5.118239650764761E-2</v>
      </c>
      <c r="C26" s="35">
        <f>PIB!U26/PIB!$X26</f>
        <v>0.24800783438369292</v>
      </c>
      <c r="D26" s="35">
        <f>PIB!V26/PIB!$X26</f>
        <v>0.29848519881476543</v>
      </c>
      <c r="E26" s="35">
        <f>PIB!W26/PIB!$X26</f>
        <v>0.40232457029389407</v>
      </c>
      <c r="F26" s="35">
        <f>PIB!X26/PIB!$X26</f>
        <v>1</v>
      </c>
      <c r="G26" s="36"/>
      <c r="H26" s="35">
        <f>PIB!Z26/PIB!$X26</f>
        <v>3.5375255626382246E-2</v>
      </c>
      <c r="I26" s="35">
        <f>PIB!AA26/PIB!$X26</f>
        <v>0.16633395802781903</v>
      </c>
      <c r="J26" s="35">
        <f>PIB!AB26/PIB!$X26</f>
        <v>0.23847965270028243</v>
      </c>
      <c r="K26" s="35">
        <f>PIB!AC26/PIB!$X26</f>
        <v>0.28083062513306373</v>
      </c>
      <c r="L26" s="35">
        <f>PIB!AD26/PIB!$X26</f>
        <v>0.72101949148754751</v>
      </c>
      <c r="N26" s="35">
        <f>PIB!AF26/PIB!$X26</f>
        <v>1.5807140881265357E-2</v>
      </c>
      <c r="O26" s="35">
        <f>PIB!AG26/PIB!$X26</f>
        <v>8.1673876355873865E-2</v>
      </c>
      <c r="P26" s="35">
        <f>PIB!AH26/PIB!$X26</f>
        <v>6.0005546114482958E-2</v>
      </c>
      <c r="Q26" s="35">
        <f>PIB!AI26/PIB!$X26</f>
        <v>0.12149394516083026</v>
      </c>
      <c r="R26" s="35">
        <f>PIB!AJ26/PIB!$X26</f>
        <v>0.27898050851245243</v>
      </c>
      <c r="T26" s="12">
        <f>PIB!T26/SUM(PIB!$T26:$W26)</f>
        <v>5.118239650764761E-2</v>
      </c>
      <c r="U26" s="12">
        <f>PIB!U26/SUM(PIB!$T26:$W26)</f>
        <v>0.24800783438369292</v>
      </c>
      <c r="V26" s="12">
        <f>PIB!V26/SUM(PIB!$T26:$W26)</f>
        <v>0.29848519881476543</v>
      </c>
      <c r="W26" s="12">
        <f>PIB!W26/SUM(PIB!$T26:$W26)</f>
        <v>0.40232457029389407</v>
      </c>
      <c r="X26" s="12">
        <f>PIB!X26/SUM(PIB!$T26:$W26)</f>
        <v>1</v>
      </c>
      <c r="Z26" s="12">
        <f>PIB!Z26/SUM(PIB!$Z26:$AC26)</f>
        <v>4.9062828458907491E-2</v>
      </c>
      <c r="AA26" s="12">
        <f>PIB!AA26/SUM(PIB!$Z26:$AC26)</f>
        <v>0.23069273437345314</v>
      </c>
      <c r="AB26" s="12">
        <f>PIB!AB26/SUM(PIB!$Z26:$AC26)</f>
        <v>0.33075340613645693</v>
      </c>
      <c r="AC26" s="12">
        <f>PIB!AC26/SUM(PIB!$Z26:$AC26)</f>
        <v>0.38949103103118249</v>
      </c>
      <c r="AD26" s="12">
        <f>PIB!AD26/SUM(PIB!$Z26:$AC26)</f>
        <v>1.0000000000000002</v>
      </c>
      <c r="AF26" s="12">
        <f>PIB!AF26/SUM(PIB!$AF26:$AI26)</f>
        <v>5.6660377334425131E-2</v>
      </c>
      <c r="AG26" s="12">
        <f>PIB!AG26/SUM(PIB!$AF26:$AI26)</f>
        <v>0.29275836075920092</v>
      </c>
      <c r="AH26" s="12">
        <f>PIB!AH26/SUM(PIB!$AF26:$AI26)</f>
        <v>0.21508866850389505</v>
      </c>
      <c r="AI26" s="12">
        <f>PIB!AI26/SUM(PIB!$AF26:$AI26)</f>
        <v>0.43549259340247892</v>
      </c>
      <c r="AJ26" s="12">
        <f>PIB!AJ26/SUM(PIB!$AF26:$AI26)</f>
        <v>1</v>
      </c>
    </row>
    <row r="27" spans="1:41" x14ac:dyDescent="0.2">
      <c r="A27" s="20">
        <v>2014</v>
      </c>
      <c r="B27" s="35">
        <f>PIB!T27/PIB!$X27</f>
        <v>4.969054235075418E-2</v>
      </c>
      <c r="C27" s="35">
        <f>PIB!U27/PIB!$X27</f>
        <v>0.24668143670890527</v>
      </c>
      <c r="D27" s="35">
        <f>PIB!V27/PIB!$X27</f>
        <v>0.29676316624345184</v>
      </c>
      <c r="E27" s="35">
        <f>PIB!W27/PIB!$X27</f>
        <v>0.4068648546968886</v>
      </c>
      <c r="F27" s="35">
        <f>PIB!X27/PIB!$X27</f>
        <v>1</v>
      </c>
      <c r="G27" s="36"/>
      <c r="H27" s="35">
        <f>PIB!Z27/PIB!$X27</f>
        <v>3.3836317107705266E-2</v>
      </c>
      <c r="I27" s="35">
        <f>PIB!AA27/PIB!$X27</f>
        <v>0.15393135636824681</v>
      </c>
      <c r="J27" s="35">
        <f>PIB!AB27/PIB!$X27</f>
        <v>0.23136237707987364</v>
      </c>
      <c r="K27" s="35">
        <f>PIB!AC27/PIB!$X27</f>
        <v>0.2697109584397403</v>
      </c>
      <c r="L27" s="35">
        <f>PIB!AD27/PIB!$X27</f>
        <v>0.688841008995566</v>
      </c>
      <c r="N27" s="35">
        <f>PIB!AF27/PIB!$X27</f>
        <v>1.585422524304891E-2</v>
      </c>
      <c r="O27" s="35">
        <f>PIB!AG27/PIB!$X27</f>
        <v>9.2750080340658486E-2</v>
      </c>
      <c r="P27" s="35">
        <f>PIB!AH27/PIB!$X27</f>
        <v>6.5400789163578193E-2</v>
      </c>
      <c r="Q27" s="35">
        <f>PIB!AI27/PIB!$X27</f>
        <v>0.13715389625714824</v>
      </c>
      <c r="R27" s="35">
        <f>PIB!AJ27/PIB!$X27</f>
        <v>0.31115899100443384</v>
      </c>
      <c r="T27" s="12">
        <f>PIB!T27/SUM(PIB!$T27:$W27)</f>
        <v>4.969054235075418E-2</v>
      </c>
      <c r="U27" s="12">
        <f>PIB!U27/SUM(PIB!$T27:$W27)</f>
        <v>0.24668143670890527</v>
      </c>
      <c r="V27" s="12">
        <f>PIB!V27/SUM(PIB!$T27:$W27)</f>
        <v>0.29676316624345184</v>
      </c>
      <c r="W27" s="12">
        <f>PIB!W27/SUM(PIB!$T27:$W27)</f>
        <v>0.4068648546968886</v>
      </c>
      <c r="X27" s="12">
        <f>PIB!X27/SUM(PIB!$T27:$W27)</f>
        <v>1</v>
      </c>
      <c r="Z27" s="12">
        <f>PIB!Z27/SUM(PIB!$Z27:$AC27)</f>
        <v>4.9120648547106273E-2</v>
      </c>
      <c r="AA27" s="12">
        <f>PIB!AA27/SUM(PIB!$Z27:$AC27)</f>
        <v>0.22346427456852772</v>
      </c>
      <c r="AB27" s="12">
        <f>PIB!AB27/SUM(PIB!$Z27:$AC27)</f>
        <v>0.33587195602252956</v>
      </c>
      <c r="AC27" s="12">
        <f>PIB!AC27/SUM(PIB!$Z27:$AC27)</f>
        <v>0.39154312086183651</v>
      </c>
      <c r="AD27" s="12">
        <f>PIB!AD27/SUM(PIB!$Z27:$AC27)</f>
        <v>1</v>
      </c>
      <c r="AF27" s="12">
        <f>PIB!AF27/SUM(PIB!$AF27:$AI27)</f>
        <v>5.0952168188586902E-2</v>
      </c>
      <c r="AG27" s="12">
        <f>PIB!AG27/SUM(PIB!$AF27:$AI27)</f>
        <v>0.29807938392285394</v>
      </c>
      <c r="AH27" s="12">
        <f>PIB!AH27/SUM(PIB!$AF27:$AI27)</f>
        <v>0.21018447499287032</v>
      </c>
      <c r="AI27" s="12">
        <f>PIB!AI27/SUM(PIB!$AF27:$AI27)</f>
        <v>0.44078397289568882</v>
      </c>
      <c r="AJ27" s="12">
        <f>PIB!AJ27/SUM(PIB!$AF27:$AI27)</f>
        <v>1</v>
      </c>
    </row>
    <row r="28" spans="1:41" x14ac:dyDescent="0.2">
      <c r="A28" s="20">
        <v>2015</v>
      </c>
      <c r="B28" s="35">
        <f>PIB!T28/PIB!$X28</f>
        <v>4.6716687184380254E-2</v>
      </c>
      <c r="C28" s="35">
        <f>PIB!U28/PIB!$X28</f>
        <v>0.23812402536578345</v>
      </c>
      <c r="D28" s="35">
        <f>PIB!V28/PIB!$X28</f>
        <v>0.2965970183921367</v>
      </c>
      <c r="E28" s="35">
        <f>PIB!W28/PIB!$X28</f>
        <v>0.41856226905769955</v>
      </c>
      <c r="F28" s="35">
        <f>PIB!X28/PIB!$X28</f>
        <v>1</v>
      </c>
      <c r="G28" s="36"/>
      <c r="H28" s="35">
        <f>PIB!Z28/PIB!$X28</f>
        <v>3.1296900774350843E-2</v>
      </c>
      <c r="I28" s="35">
        <f>PIB!AA28/PIB!$X28</f>
        <v>0.15055903825950265</v>
      </c>
      <c r="J28" s="35">
        <f>PIB!AB28/PIB!$X28</f>
        <v>0.22840301946182587</v>
      </c>
      <c r="K28" s="35">
        <f>PIB!AC28/PIB!$X28</f>
        <v>0.27168523457861721</v>
      </c>
      <c r="L28" s="35">
        <f>PIB!AD28/PIB!$X28</f>
        <v>0.68194419307429655</v>
      </c>
      <c r="N28" s="35">
        <f>PIB!AF28/PIB!$X28</f>
        <v>1.5419786410029408E-2</v>
      </c>
      <c r="O28" s="35">
        <f>PIB!AG28/PIB!$X28</f>
        <v>8.7564987106280787E-2</v>
      </c>
      <c r="P28" s="35">
        <f>PIB!AH28/PIB!$X28</f>
        <v>6.8193998930310792E-2</v>
      </c>
      <c r="Q28" s="35">
        <f>PIB!AI28/PIB!$X28</f>
        <v>0.14687703447908232</v>
      </c>
      <c r="R28" s="35">
        <f>PIB!AJ28/PIB!$X28</f>
        <v>0.31805580692570334</v>
      </c>
      <c r="T28" s="12">
        <f>PIB!T28/SUM(PIB!$T28:$W28)</f>
        <v>4.6716687184380254E-2</v>
      </c>
      <c r="U28" s="12">
        <f>PIB!U28/SUM(PIB!$T28:$W28)</f>
        <v>0.23812402536578345</v>
      </c>
      <c r="V28" s="12">
        <f>PIB!V28/SUM(PIB!$T28:$W28)</f>
        <v>0.2965970183921367</v>
      </c>
      <c r="W28" s="12">
        <f>PIB!W28/SUM(PIB!$T28:$W28)</f>
        <v>0.41856226905769955</v>
      </c>
      <c r="X28" s="12">
        <f>PIB!X28/SUM(PIB!$T28:$W28)</f>
        <v>1</v>
      </c>
      <c r="Z28" s="12">
        <f>PIB!Z28/SUM(PIB!$Z28:$AC28)</f>
        <v>4.5893639233527579E-2</v>
      </c>
      <c r="AA28" s="12">
        <f>PIB!AA28/SUM(PIB!$Z28:$AC28)</f>
        <v>0.22077911915454865</v>
      </c>
      <c r="AB28" s="12">
        <f>PIB!AB28/SUM(PIB!$Z28:$AC28)</f>
        <v>0.33492919476614974</v>
      </c>
      <c r="AC28" s="12">
        <f>PIB!AC28/SUM(PIB!$Z28:$AC28)</f>
        <v>0.39839804684577412</v>
      </c>
      <c r="AD28" s="12">
        <f>PIB!AD28/SUM(PIB!$Z28:$AC28)</f>
        <v>1</v>
      </c>
      <c r="AF28" s="12">
        <f>PIB!AF28/SUM(PIB!$AF28:$AI28)</f>
        <v>4.8481386204124281E-2</v>
      </c>
      <c r="AG28" s="12">
        <f>PIB!AG28/SUM(PIB!$AF28:$AI28)</f>
        <v>0.27531327898922991</v>
      </c>
      <c r="AH28" s="12">
        <f>PIB!AH28/SUM(PIB!$AF28:$AI28)</f>
        <v>0.21440891015154667</v>
      </c>
      <c r="AI28" s="12">
        <f>PIB!AI28/SUM(PIB!$AF28:$AI28)</f>
        <v>0.46179642465509924</v>
      </c>
      <c r="AJ28" s="12">
        <f>PIB!AJ28/SUM(PIB!$AF28:$AI28)</f>
        <v>1.0000000000000002</v>
      </c>
    </row>
    <row r="29" spans="1:41" x14ac:dyDescent="0.2">
      <c r="A29" s="20">
        <v>2016</v>
      </c>
      <c r="B29" s="35">
        <f>PIB!T29/PIB!$X29</f>
        <v>4.4086423847810891E-2</v>
      </c>
      <c r="C29" s="35">
        <f>PIB!U29/PIB!$X29</f>
        <v>0.24995277348541553</v>
      </c>
      <c r="D29" s="35">
        <f>PIB!V29/PIB!$X29</f>
        <v>0.28895286096497008</v>
      </c>
      <c r="E29" s="35">
        <f>PIB!W29/PIB!$X29</f>
        <v>0.4170079417018035</v>
      </c>
      <c r="F29" s="35">
        <f>PIB!X29/PIB!$X29</f>
        <v>1</v>
      </c>
      <c r="G29" s="36"/>
      <c r="H29" s="35">
        <f>PIB!Z29/PIB!$X29</f>
        <v>2.8136433003718243E-2</v>
      </c>
      <c r="I29" s="35">
        <f>PIB!AA29/PIB!$X29</f>
        <v>0.16682553653932089</v>
      </c>
      <c r="J29" s="35">
        <f>PIB!AB29/PIB!$X29</f>
        <v>0.22589406083934116</v>
      </c>
      <c r="K29" s="35">
        <f>PIB!AC29/PIB!$X29</f>
        <v>0.28065492911842549</v>
      </c>
      <c r="L29" s="35">
        <f>PIB!AD29/PIB!$X29</f>
        <v>0.70151095950080578</v>
      </c>
      <c r="N29" s="35">
        <f>PIB!AF29/PIB!$X29</f>
        <v>1.5949990844092647E-2</v>
      </c>
      <c r="O29" s="35">
        <f>PIB!AG29/PIB!$X29</f>
        <v>8.312723694609464E-2</v>
      </c>
      <c r="P29" s="35">
        <f>PIB!AH29/PIB!$X29</f>
        <v>6.3058800125628867E-2</v>
      </c>
      <c r="Q29" s="35">
        <f>PIB!AI29/PIB!$X29</f>
        <v>0.13635301258337801</v>
      </c>
      <c r="R29" s="35">
        <f>PIB!AJ29/PIB!$X29</f>
        <v>0.29848904049919417</v>
      </c>
      <c r="T29" s="12">
        <f>PIB!T29/SUM(PIB!$T29:$W29)</f>
        <v>4.4086423847810891E-2</v>
      </c>
      <c r="U29" s="12">
        <f>PIB!U29/SUM(PIB!$T29:$W29)</f>
        <v>0.24995277348541553</v>
      </c>
      <c r="V29" s="12">
        <f>PIB!V29/SUM(PIB!$T29:$W29)</f>
        <v>0.28895286096497008</v>
      </c>
      <c r="W29" s="12">
        <f>PIB!W29/SUM(PIB!$T29:$W29)</f>
        <v>0.4170079417018035</v>
      </c>
      <c r="X29" s="12">
        <f>PIB!X29/SUM(PIB!$T29:$W29)</f>
        <v>1</v>
      </c>
      <c r="Z29" s="12">
        <f>PIB!Z29/SUM(PIB!$Z29:$AC29)</f>
        <v>4.0108329916527727E-2</v>
      </c>
      <c r="AA29" s="12">
        <f>PIB!AA29/SUM(PIB!$Z29:$AC29)</f>
        <v>0.23780888135808129</v>
      </c>
      <c r="AB29" s="12">
        <f>PIB!AB29/SUM(PIB!$Z29:$AC29)</f>
        <v>0.3220107366534759</v>
      </c>
      <c r="AC29" s="12">
        <f>PIB!AC29/SUM(PIB!$Z29:$AC29)</f>
        <v>0.4000720520719151</v>
      </c>
      <c r="AD29" s="12">
        <f>PIB!AD29/SUM(PIB!$Z29:$AC29)</f>
        <v>0.99999999999999989</v>
      </c>
      <c r="AF29" s="12">
        <f>PIB!AF29/SUM(PIB!$AF29:$AI29)</f>
        <v>5.3435767080150826E-2</v>
      </c>
      <c r="AG29" s="12">
        <f>PIB!AG29/SUM(PIB!$AF29:$AI29)</f>
        <v>0.27849343080426786</v>
      </c>
      <c r="AH29" s="12">
        <f>PIB!AH29/SUM(PIB!$AF29:$AI29)</f>
        <v>0.21126001819084914</v>
      </c>
      <c r="AI29" s="12">
        <f>PIB!AI29/SUM(PIB!$AF29:$AI29)</f>
        <v>0.45681078392473212</v>
      </c>
      <c r="AJ29" s="12">
        <f>PIB!AJ29/SUM(PIB!$AF29:$AI29)</f>
        <v>1</v>
      </c>
    </row>
    <row r="30" spans="1:41" x14ac:dyDescent="0.2">
      <c r="A30" s="20">
        <v>2017</v>
      </c>
      <c r="B30" s="35">
        <f>PIB!T30/PIB!$X30</f>
        <v>4.3757390567012958E-2</v>
      </c>
      <c r="C30" s="35">
        <f>PIB!U30/PIB!$X30</f>
        <v>0.24575626465892583</v>
      </c>
      <c r="D30" s="35">
        <f>PIB!V30/PIB!$X30</f>
        <v>0.29318742724216684</v>
      </c>
      <c r="E30" s="35">
        <f>PIB!W30/PIB!$X30</f>
        <v>0.41729891753189419</v>
      </c>
      <c r="F30" s="35">
        <f>PIB!X30/PIB!$X30</f>
        <v>1</v>
      </c>
      <c r="G30" s="36"/>
      <c r="H30" s="35">
        <f>PIB!Z30/PIB!$X30</f>
        <v>2.8534824024410262E-2</v>
      </c>
      <c r="I30" s="35">
        <f>PIB!AA30/PIB!$X30</f>
        <v>0.16842006916152974</v>
      </c>
      <c r="J30" s="35">
        <f>PIB!AB30/PIB!$X30</f>
        <v>0.22777281431122942</v>
      </c>
      <c r="K30" s="35">
        <f>PIB!AC30/PIB!$X30</f>
        <v>0.27832569337648216</v>
      </c>
      <c r="L30" s="35">
        <f>PIB!AD30/PIB!$X30</f>
        <v>0.70305340087365154</v>
      </c>
      <c r="N30" s="35">
        <f>PIB!AF30/PIB!$X30</f>
        <v>1.5222566542602697E-2</v>
      </c>
      <c r="O30" s="35">
        <f>PIB!AG30/PIB!$X30</f>
        <v>7.7336195497396093E-2</v>
      </c>
      <c r="P30" s="35">
        <f>PIB!AH30/PIB!$X30</f>
        <v>6.5414612930937407E-2</v>
      </c>
      <c r="Q30" s="35">
        <f>PIB!AI30/PIB!$X30</f>
        <v>0.13897322415541205</v>
      </c>
      <c r="R30" s="35">
        <f>PIB!AJ30/PIB!$X30</f>
        <v>0.2969465991263483</v>
      </c>
      <c r="T30" s="12">
        <f>PIB!T30/SUM(PIB!$T30:$W30)</f>
        <v>4.3757390567012958E-2</v>
      </c>
      <c r="U30" s="12">
        <f>PIB!U30/SUM(PIB!$T30:$W30)</f>
        <v>0.24575626465892583</v>
      </c>
      <c r="V30" s="12">
        <f>PIB!V30/SUM(PIB!$T30:$W30)</f>
        <v>0.29318742724216684</v>
      </c>
      <c r="W30" s="12">
        <f>PIB!W30/SUM(PIB!$T30:$W30)</f>
        <v>0.41729891753189419</v>
      </c>
      <c r="X30" s="12">
        <f>PIB!X30/SUM(PIB!$T30:$W30)</f>
        <v>1</v>
      </c>
      <c r="Z30" s="12">
        <f>PIB!Z30/SUM(PIB!$Z30:$AC30)</f>
        <v>4.0586993802962011E-2</v>
      </c>
      <c r="AA30" s="12">
        <f>PIB!AA30/SUM(PIB!$Z30:$AC30)</f>
        <v>0.23955515890008067</v>
      </c>
      <c r="AB30" s="12">
        <f>PIB!AB30/SUM(PIB!$Z30:$AC30)</f>
        <v>0.32397654862089681</v>
      </c>
      <c r="AC30" s="12">
        <f>PIB!AC30/SUM(PIB!$Z30:$AC30)</f>
        <v>0.39588129867606048</v>
      </c>
      <c r="AD30" s="12">
        <f>PIB!AD30/SUM(PIB!$Z30:$AC30)</f>
        <v>0.99999999999999989</v>
      </c>
      <c r="AF30" s="12">
        <f>PIB!AF30/SUM(PIB!$AF30:$AI30)</f>
        <v>5.126365005488958E-2</v>
      </c>
      <c r="AG30" s="12">
        <f>PIB!AG30/SUM(PIB!$AF30:$AI30)</f>
        <v>0.26043805763368988</v>
      </c>
      <c r="AH30" s="12">
        <f>PIB!AH30/SUM(PIB!$AF30:$AI30)</f>
        <v>0.22029083048398224</v>
      </c>
      <c r="AI30" s="12">
        <f>PIB!AI30/SUM(PIB!$AF30:$AI30)</f>
        <v>0.4680074618274383</v>
      </c>
      <c r="AJ30" s="12">
        <f>PIB!AJ30/SUM(PIB!$AF30:$AI30)</f>
        <v>1.0000000000000002</v>
      </c>
    </row>
    <row r="31" spans="1:41" x14ac:dyDescent="0.2">
      <c r="A31" s="20">
        <v>2018</v>
      </c>
      <c r="B31" s="35">
        <v>4.9188341990039235E-2</v>
      </c>
      <c r="C31" s="35">
        <v>0.24061608335650309</v>
      </c>
      <c r="D31" s="35">
        <v>0.29806886194877613</v>
      </c>
      <c r="E31" s="35">
        <v>0.4121267127046816</v>
      </c>
      <c r="F31" s="35">
        <v>1</v>
      </c>
      <c r="G31" s="36"/>
      <c r="H31" s="35">
        <v>3.3204695739895061E-2</v>
      </c>
      <c r="I31" s="35">
        <v>0.16825294475315772</v>
      </c>
      <c r="J31" s="35">
        <v>0.239648146559267</v>
      </c>
      <c r="K31" s="35">
        <v>0.2943204484700549</v>
      </c>
      <c r="L31" s="35">
        <v>0.73542623552237463</v>
      </c>
      <c r="N31" s="35">
        <v>1.598364625014418E-2</v>
      </c>
      <c r="O31" s="35">
        <v>7.2363138603345339E-2</v>
      </c>
      <c r="P31" s="35">
        <v>5.8420715389509159E-2</v>
      </c>
      <c r="Q31" s="35">
        <v>0.11780626423462671</v>
      </c>
      <c r="R31" s="35">
        <v>0.26457376447762537</v>
      </c>
      <c r="T31" s="12">
        <v>4.9188341990039235E-2</v>
      </c>
      <c r="U31" s="12">
        <v>0.24061608335650309</v>
      </c>
      <c r="V31" s="12">
        <v>0.29806886194877613</v>
      </c>
      <c r="W31" s="12">
        <v>0.4121267127046816</v>
      </c>
      <c r="X31" s="12">
        <v>1</v>
      </c>
      <c r="Z31" s="12">
        <v>4.5150273591082465E-2</v>
      </c>
      <c r="AA31" s="12">
        <v>0.2287828970823258</v>
      </c>
      <c r="AB31" s="12">
        <v>0.32586292816851237</v>
      </c>
      <c r="AC31" s="12">
        <v>0.40020390115807952</v>
      </c>
      <c r="AD31" s="12">
        <v>1</v>
      </c>
      <c r="AF31" s="12">
        <v>6.0412816371654625E-2</v>
      </c>
      <c r="AG31" s="12">
        <v>0.27350836824739283</v>
      </c>
      <c r="AH31" s="12">
        <v>0.22081068961941508</v>
      </c>
      <c r="AI31" s="12">
        <v>0.44526812576153757</v>
      </c>
      <c r="AJ31" s="12">
        <v>1</v>
      </c>
    </row>
    <row r="32" spans="1:41" x14ac:dyDescent="0.2">
      <c r="A32" s="19"/>
    </row>
    <row r="33" spans="1:1" x14ac:dyDescent="0.2">
      <c r="A33" s="27" t="s">
        <v>13</v>
      </c>
    </row>
    <row r="34" spans="1:1" ht="20.25" customHeight="1" x14ac:dyDescent="0.2"/>
    <row r="35" spans="1:1" hidden="1" x14ac:dyDescent="0.2"/>
    <row r="36" spans="1:1" hidden="1" x14ac:dyDescent="0.2"/>
    <row r="37" spans="1:1" hidden="1" x14ac:dyDescent="0.2"/>
    <row r="38" spans="1:1" hidden="1" x14ac:dyDescent="0.2"/>
    <row r="39" spans="1:1" hidden="1" x14ac:dyDescent="0.2"/>
    <row r="40" spans="1:1" hidden="1" x14ac:dyDescent="0.2"/>
    <row r="41" spans="1:1" hidden="1" x14ac:dyDescent="0.2"/>
    <row r="42" spans="1:1" hidden="1" x14ac:dyDescent="0.2"/>
    <row r="43" spans="1:1" hidden="1" x14ac:dyDescent="0.2"/>
    <row r="44" spans="1:1" hidden="1" x14ac:dyDescent="0.2"/>
    <row r="45" spans="1:1" hidden="1" x14ac:dyDescent="0.2"/>
    <row r="46" spans="1:1" hidden="1" x14ac:dyDescent="0.2"/>
    <row r="47" spans="1:1" hidden="1" x14ac:dyDescent="0.2"/>
    <row r="48" spans="1:1" hidden="1" x14ac:dyDescent="0.2"/>
    <row r="49" spans="1:11" hidden="1" x14ac:dyDescent="0.2"/>
    <row r="50" spans="1:11" hidden="1" x14ac:dyDescent="0.2"/>
    <row r="51" spans="1:11" hidden="1" x14ac:dyDescent="0.2"/>
    <row r="52" spans="1:11" hidden="1" x14ac:dyDescent="0.2"/>
    <row r="53" spans="1:11" hidden="1" x14ac:dyDescent="0.2"/>
    <row r="54" spans="1:11" hidden="1" x14ac:dyDescent="0.2"/>
    <row r="55" spans="1:11" hidden="1" x14ac:dyDescent="0.2"/>
    <row r="56" spans="1:11" hidden="1" x14ac:dyDescent="0.2"/>
    <row r="57" spans="1:11" hidden="1" x14ac:dyDescent="0.2"/>
    <row r="58" spans="1:11" hidden="1" x14ac:dyDescent="0.2">
      <c r="B58" s="7"/>
      <c r="C58" s="7"/>
      <c r="D58" s="7"/>
      <c r="E58" s="7"/>
    </row>
    <row r="59" spans="1:11" hidden="1" x14ac:dyDescent="0.2">
      <c r="A59" s="15"/>
      <c r="B59" s="7"/>
      <c r="C59" s="7"/>
      <c r="D59" s="7"/>
      <c r="E59" s="7"/>
    </row>
    <row r="60" spans="1:11" hidden="1" x14ac:dyDescent="0.2"/>
    <row r="61" spans="1:11" hidden="1" x14ac:dyDescent="0.2"/>
    <row r="62" spans="1:11" hidden="1" x14ac:dyDescent="0.2">
      <c r="F62" s="12"/>
      <c r="G62" s="12"/>
      <c r="H62" s="12"/>
      <c r="I62" s="12"/>
      <c r="J62" s="12"/>
      <c r="K62" s="12"/>
    </row>
    <row r="63" spans="1:11" hidden="1" x14ac:dyDescent="0.2">
      <c r="F63" s="12"/>
      <c r="G63" s="12"/>
      <c r="H63" s="12"/>
      <c r="I63" s="12"/>
      <c r="J63" s="12"/>
      <c r="K63" s="12"/>
    </row>
    <row r="64" spans="1:11" x14ac:dyDescent="0.2">
      <c r="F64" s="12"/>
      <c r="G64" s="12"/>
      <c r="H64" s="12"/>
      <c r="I64" s="12"/>
      <c r="J64" s="12"/>
      <c r="K64" s="12"/>
    </row>
    <row r="65" spans="6:11" hidden="1" x14ac:dyDescent="0.2">
      <c r="F65" s="12"/>
      <c r="G65" s="12"/>
      <c r="H65" s="12"/>
      <c r="I65" s="12"/>
      <c r="J65" s="12"/>
      <c r="K65" s="12"/>
    </row>
    <row r="66" spans="6:11" hidden="1" x14ac:dyDescent="0.2">
      <c r="F66" s="12"/>
      <c r="G66" s="12"/>
      <c r="H66" s="12"/>
      <c r="I66" s="12"/>
      <c r="J66" s="12"/>
      <c r="K66" s="12"/>
    </row>
    <row r="67" spans="6:11" hidden="1" x14ac:dyDescent="0.2">
      <c r="F67" s="12"/>
      <c r="G67" s="12"/>
      <c r="H67" s="12"/>
      <c r="I67" s="12"/>
      <c r="J67" s="12"/>
      <c r="K67" s="12"/>
    </row>
    <row r="68" spans="6:11" hidden="1" x14ac:dyDescent="0.2">
      <c r="F68" s="12"/>
      <c r="G68" s="12"/>
      <c r="H68" s="12"/>
      <c r="I68" s="12"/>
      <c r="J68" s="12"/>
      <c r="K68" s="12"/>
    </row>
    <row r="69" spans="6:11" hidden="1" x14ac:dyDescent="0.2">
      <c r="F69" s="12"/>
      <c r="G69" s="12"/>
      <c r="H69" s="12"/>
      <c r="I69" s="12"/>
      <c r="J69" s="12"/>
      <c r="K69" s="12"/>
    </row>
    <row r="70" spans="6:11" hidden="1" x14ac:dyDescent="0.2">
      <c r="F70" s="12"/>
      <c r="G70" s="12"/>
      <c r="H70" s="12"/>
      <c r="I70" s="12"/>
      <c r="J70" s="12"/>
      <c r="K70" s="12"/>
    </row>
    <row r="71" spans="6:11" hidden="1" x14ac:dyDescent="0.2">
      <c r="F71" s="12"/>
      <c r="G71" s="12"/>
      <c r="H71" s="12"/>
      <c r="I71" s="12"/>
      <c r="J71" s="12"/>
      <c r="K71" s="12"/>
    </row>
    <row r="72" spans="6:11" hidden="1" x14ac:dyDescent="0.2">
      <c r="F72" s="12"/>
      <c r="G72" s="12"/>
      <c r="H72" s="12"/>
      <c r="I72" s="12"/>
      <c r="J72" s="12"/>
      <c r="K72" s="12"/>
    </row>
    <row r="73" spans="6:11" hidden="1" x14ac:dyDescent="0.2">
      <c r="F73" s="12"/>
      <c r="G73" s="12"/>
      <c r="H73" s="12"/>
      <c r="I73" s="12"/>
      <c r="J73" s="12"/>
      <c r="K73" s="12"/>
    </row>
    <row r="74" spans="6:11" hidden="1" x14ac:dyDescent="0.2">
      <c r="F74" s="12"/>
      <c r="G74" s="12"/>
      <c r="H74" s="12"/>
      <c r="I74" s="12"/>
      <c r="J74" s="12"/>
      <c r="K74" s="12"/>
    </row>
    <row r="75" spans="6:11" hidden="1" x14ac:dyDescent="0.2">
      <c r="F75" s="12"/>
      <c r="G75" s="12"/>
      <c r="H75" s="12"/>
      <c r="I75" s="12"/>
      <c r="J75" s="12"/>
      <c r="K75" s="12"/>
    </row>
    <row r="76" spans="6:11" hidden="1" x14ac:dyDescent="0.2">
      <c r="F76" s="12"/>
      <c r="G76" s="12"/>
      <c r="H76" s="12"/>
      <c r="I76" s="12"/>
      <c r="J76" s="12"/>
      <c r="K76" s="12"/>
    </row>
    <row r="77" spans="6:11" hidden="1" x14ac:dyDescent="0.2">
      <c r="F77" s="12"/>
      <c r="G77" s="12"/>
      <c r="H77" s="12"/>
      <c r="I77" s="12"/>
      <c r="J77" s="12"/>
      <c r="K77" s="12"/>
    </row>
    <row r="78" spans="6:11" hidden="1" x14ac:dyDescent="0.2">
      <c r="F78" s="12"/>
      <c r="G78" s="12"/>
      <c r="H78" s="12"/>
      <c r="I78" s="12"/>
      <c r="J78" s="12"/>
      <c r="K78" s="12"/>
    </row>
    <row r="79" spans="6:11" hidden="1" x14ac:dyDescent="0.2">
      <c r="F79" s="12"/>
      <c r="G79" s="12"/>
      <c r="H79" s="12"/>
      <c r="I79" s="12"/>
      <c r="J79" s="12"/>
      <c r="K79" s="12"/>
    </row>
    <row r="80" spans="6:11" hidden="1" x14ac:dyDescent="0.2">
      <c r="F80" s="12"/>
      <c r="G80" s="12"/>
      <c r="H80" s="12"/>
      <c r="I80" s="12"/>
      <c r="J80" s="12"/>
      <c r="K80" s="12"/>
    </row>
    <row r="81" spans="6:11" hidden="1" x14ac:dyDescent="0.2">
      <c r="F81" s="12"/>
      <c r="G81" s="12"/>
      <c r="H81" s="12"/>
      <c r="I81" s="12"/>
      <c r="J81" s="12"/>
      <c r="K81" s="12"/>
    </row>
    <row r="82" spans="6:11" hidden="1" x14ac:dyDescent="0.2">
      <c r="F82" s="12"/>
      <c r="G82" s="12"/>
      <c r="H82" s="12"/>
      <c r="I82" s="12"/>
      <c r="J82" s="12"/>
      <c r="K82" s="12"/>
    </row>
  </sheetData>
  <mergeCells count="8">
    <mergeCell ref="B6:R6"/>
    <mergeCell ref="T6:AJ6"/>
    <mergeCell ref="B7:F7"/>
    <mergeCell ref="H7:L7"/>
    <mergeCell ref="N7:R7"/>
    <mergeCell ref="T7:X7"/>
    <mergeCell ref="Z7:AD7"/>
    <mergeCell ref="AF7:AJ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4"/>
  <sheetViews>
    <sheetView showGridLines="0" tabSelected="1" zoomScale="130" zoomScaleNormal="130" workbookViewId="0">
      <pane xSplit="1" ySplit="8" topLeftCell="K26" activePane="bottomRight" state="frozen"/>
      <selection pane="topRight" activeCell="B1" sqref="B1"/>
      <selection pane="bottomLeft" activeCell="A9" sqref="A9"/>
      <selection pane="bottomRight" activeCell="S31" sqref="S31"/>
    </sheetView>
  </sheetViews>
  <sheetFormatPr defaultColWidth="0" defaultRowHeight="12.75" zeroHeight="1" x14ac:dyDescent="0.2"/>
  <cols>
    <col min="1" max="1" width="21.7109375" style="3" customWidth="1"/>
    <col min="2" max="2" width="22.7109375" style="3" customWidth="1"/>
    <col min="3" max="3" width="3" style="3" customWidth="1"/>
    <col min="4" max="4" width="10.28515625" style="3" customWidth="1"/>
    <col min="5" max="5" width="13.7109375" style="3" customWidth="1"/>
    <col min="6" max="6" width="10.85546875" style="3" customWidth="1"/>
    <col min="7" max="7" width="11.42578125" style="3" customWidth="1"/>
    <col min="8" max="8" width="16.5703125" style="3" customWidth="1"/>
    <col min="9" max="9" width="2" style="3" customWidth="1"/>
    <col min="10" max="10" width="11.5703125" style="3" bestFit="1" customWidth="1"/>
    <col min="11" max="11" width="14" style="3" customWidth="1"/>
    <col min="12" max="12" width="10.5703125" style="3" customWidth="1"/>
    <col min="13" max="13" width="11.42578125" style="3" customWidth="1"/>
    <col min="14" max="14" width="15.28515625" style="3" customWidth="1"/>
    <col min="15" max="15" width="2" style="3" customWidth="1"/>
    <col min="16" max="16" width="11.5703125" style="3" bestFit="1" customWidth="1"/>
    <col min="17" max="17" width="13.42578125" style="3" customWidth="1"/>
    <col min="18" max="18" width="11.5703125" style="3" bestFit="1" customWidth="1"/>
    <col min="19" max="19" width="10.28515625" style="3" bestFit="1" customWidth="1"/>
    <col min="20" max="20" width="14.7109375" style="3" customWidth="1"/>
    <col min="21" max="28" width="10.28515625" style="3" bestFit="1" customWidth="1"/>
    <col min="29" max="29" width="14.140625" style="3" customWidth="1"/>
    <col min="30" max="33" width="30" style="3" hidden="1" customWidth="1"/>
    <col min="34" max="47" width="0" style="3" hidden="1" customWidth="1"/>
    <col min="48" max="16384" width="30" style="3" hidden="1"/>
  </cols>
  <sheetData>
    <row r="1" spans="1:28" x14ac:dyDescent="0.2"/>
    <row r="2" spans="1:28" x14ac:dyDescent="0.2"/>
    <row r="3" spans="1:28" x14ac:dyDescent="0.2"/>
    <row r="4" spans="1:28" x14ac:dyDescent="0.2"/>
    <row r="5" spans="1:28" x14ac:dyDescent="0.2"/>
    <row r="6" spans="1:28" ht="17.25" customHeight="1" x14ac:dyDescent="0.2">
      <c r="D6" s="58" t="s">
        <v>16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47"/>
      <c r="V6" s="47"/>
      <c r="W6" s="47"/>
      <c r="X6" s="47"/>
      <c r="Y6" s="47"/>
      <c r="Z6" s="47"/>
      <c r="AA6" s="47"/>
      <c r="AB6" s="47"/>
    </row>
    <row r="7" spans="1:28" x14ac:dyDescent="0.2">
      <c r="D7" s="57" t="s">
        <v>24</v>
      </c>
      <c r="E7" s="57"/>
      <c r="F7" s="57"/>
      <c r="G7" s="57"/>
      <c r="H7" s="57"/>
      <c r="I7" s="28"/>
      <c r="J7" s="57" t="s">
        <v>25</v>
      </c>
      <c r="K7" s="57"/>
      <c r="L7" s="57"/>
      <c r="M7" s="57"/>
      <c r="N7" s="57"/>
      <c r="O7" s="28"/>
      <c r="P7" s="57" t="s">
        <v>30</v>
      </c>
      <c r="Q7" s="57"/>
      <c r="R7" s="57"/>
      <c r="S7" s="57"/>
      <c r="T7" s="57"/>
    </row>
    <row r="8" spans="1:28" ht="38.25" x14ac:dyDescent="0.2">
      <c r="A8" s="4"/>
      <c r="B8" s="49" t="s">
        <v>33</v>
      </c>
      <c r="C8" s="4"/>
      <c r="D8" s="26" t="s">
        <v>26</v>
      </c>
      <c r="E8" s="26" t="s">
        <v>27</v>
      </c>
      <c r="F8" s="26" t="s">
        <v>28</v>
      </c>
      <c r="G8" s="26" t="s">
        <v>29</v>
      </c>
      <c r="H8" s="26" t="s">
        <v>10</v>
      </c>
      <c r="I8" s="28"/>
      <c r="J8" s="26" t="s">
        <v>26</v>
      </c>
      <c r="K8" s="26" t="s">
        <v>27</v>
      </c>
      <c r="L8" s="26" t="s">
        <v>28</v>
      </c>
      <c r="M8" s="26" t="s">
        <v>29</v>
      </c>
      <c r="N8" s="26" t="s">
        <v>11</v>
      </c>
      <c r="O8" s="28"/>
      <c r="P8" s="26" t="s">
        <v>26</v>
      </c>
      <c r="Q8" s="26" t="s">
        <v>27</v>
      </c>
      <c r="R8" s="26" t="s">
        <v>28</v>
      </c>
      <c r="S8" s="26" t="s">
        <v>29</v>
      </c>
      <c r="T8" s="26" t="s">
        <v>12</v>
      </c>
      <c r="U8" s="23"/>
      <c r="V8" s="23"/>
      <c r="W8" s="23"/>
      <c r="X8" s="23"/>
      <c r="Y8" s="23"/>
      <c r="Z8" s="23"/>
      <c r="AA8" s="23"/>
      <c r="AB8" s="23"/>
    </row>
    <row r="9" spans="1:28" ht="15.75" customHeight="1" x14ac:dyDescent="0.25">
      <c r="A9" s="20">
        <v>1996</v>
      </c>
      <c r="B9" s="14">
        <v>854763.607812398</v>
      </c>
      <c r="C9" s="37"/>
      <c r="D9" s="50">
        <f>PIB!T9/PARTICIPAÇÃO_BR!$B9</f>
        <v>7.2268054810784958E-3</v>
      </c>
      <c r="E9" s="50">
        <f>PIB!U9/PARTICIPAÇÃO_BR!$B9</f>
        <v>4.579109445335889E-2</v>
      </c>
      <c r="F9" s="50">
        <f>PIB!V9/PARTICIPAÇÃO_BR!$B9</f>
        <v>0.117731511681126</v>
      </c>
      <c r="G9" s="50">
        <f>PIB!W9/PARTICIPAÇÃO_BR!$B9</f>
        <v>0.14787160065840338</v>
      </c>
      <c r="H9" s="51">
        <f>PIB!X9/PARTICIPAÇÃO_BR!$B9</f>
        <v>0.31862101227396677</v>
      </c>
      <c r="J9" s="50">
        <f>PIB!Z9/PARTICIPAÇÃO_BR!$B9</f>
        <v>5.1605021777737705E-3</v>
      </c>
      <c r="K9" s="50">
        <f>PIB!AA9/PARTICIPAÇÃO_BR!$B9</f>
        <v>3.5830378943839968E-2</v>
      </c>
      <c r="L9" s="50">
        <f>PIB!AB9/PARTICIPAÇÃO_BR!$B9</f>
        <v>9.4428839668329351E-2</v>
      </c>
      <c r="M9" s="50">
        <f>PIB!AC9/PARTICIPAÇÃO_BR!$B9</f>
        <v>0.10379470673373233</v>
      </c>
      <c r="N9" s="50">
        <f>PIB!AD9/PARTICIPAÇÃO_BR!$B9</f>
        <v>0.23921442752367539</v>
      </c>
      <c r="P9" s="50">
        <f>PIB!AF9/PARTICIPAÇÃO_BR!$B9</f>
        <v>2.0663033033047258E-3</v>
      </c>
      <c r="Q9" s="50">
        <f>PIB!AG9/PARTICIPAÇÃO_BR!$B9</f>
        <v>9.9607155095189324E-3</v>
      </c>
      <c r="R9" s="50">
        <f>PIB!AH9/PARTICIPAÇÃO_BR!$B9</f>
        <v>2.3302672012796642E-2</v>
      </c>
      <c r="S9" s="50">
        <f>PIB!AI9/PARTICIPAÇÃO_BR!$B9</f>
        <v>4.4076893924671075E-2</v>
      </c>
      <c r="T9" s="50">
        <f>PIB!AJ9/PARTICIPAÇÃO_BR!$B9</f>
        <v>7.9406584750291373E-2</v>
      </c>
    </row>
    <row r="10" spans="1:28" ht="15" x14ac:dyDescent="0.25">
      <c r="A10" s="20">
        <v>1997</v>
      </c>
      <c r="B10" s="14">
        <v>952089.19608881092</v>
      </c>
      <c r="C10" s="37"/>
      <c r="D10" s="50">
        <f>PIB!T10/PARTICIPAÇÃO_BR!$B10</f>
        <v>7.2612343367018861E-3</v>
      </c>
      <c r="E10" s="50">
        <f>PIB!U10/PARTICIPAÇÃO_BR!$B10</f>
        <v>4.4221132279119217E-2</v>
      </c>
      <c r="F10" s="50">
        <f>PIB!V10/PARTICIPAÇÃO_BR!$B10</f>
        <v>0.10681815650025679</v>
      </c>
      <c r="G10" s="50">
        <f>PIB!W10/PARTICIPAÇÃO_BR!$B10</f>
        <v>0.13376513626944253</v>
      </c>
      <c r="H10" s="51">
        <f>PIB!X10/PARTICIPAÇÃO_BR!$B10</f>
        <v>0.29206565938552037</v>
      </c>
      <c r="I10" s="41"/>
      <c r="J10" s="50">
        <f>PIB!Z10/PARTICIPAÇÃO_BR!$B10</f>
        <v>5.3930262676143582E-3</v>
      </c>
      <c r="K10" s="50">
        <f>PIB!AA10/PARTICIPAÇÃO_BR!$B10</f>
        <v>3.4395619544892446E-2</v>
      </c>
      <c r="L10" s="50">
        <f>PIB!AB10/PARTICIPAÇÃO_BR!$B10</f>
        <v>8.5752836210239283E-2</v>
      </c>
      <c r="M10" s="50">
        <f>PIB!AC10/PARTICIPAÇÃO_BR!$B10</f>
        <v>9.3445956175204015E-2</v>
      </c>
      <c r="N10" s="50">
        <f>PIB!AD10/PARTICIPAÇÃO_BR!$B10</f>
        <v>0.21898743819795008</v>
      </c>
      <c r="O10" s="41"/>
      <c r="P10" s="50">
        <f>PIB!AF10/PARTICIPAÇÃO_BR!$B10</f>
        <v>1.8682080690875275E-3</v>
      </c>
      <c r="Q10" s="50">
        <f>PIB!AG10/PARTICIPAÇÃO_BR!$B10</f>
        <v>9.8255127342267729E-3</v>
      </c>
      <c r="R10" s="50">
        <f>PIB!AH10/PARTICIPAÇÃO_BR!$B10</f>
        <v>2.1065320290017508E-2</v>
      </c>
      <c r="S10" s="50">
        <f>PIB!AI10/PARTICIPAÇÃO_BR!$B10</f>
        <v>4.031918009423853E-2</v>
      </c>
      <c r="T10" s="50">
        <f>PIB!AJ10/PARTICIPAÇÃO_BR!$B10</f>
        <v>7.3078221187570319E-2</v>
      </c>
      <c r="U10" s="14"/>
      <c r="V10" s="14"/>
      <c r="W10" s="14"/>
      <c r="X10" s="14"/>
      <c r="Y10" s="14"/>
      <c r="Z10" s="14"/>
      <c r="AA10" s="14"/>
      <c r="AB10" s="14"/>
    </row>
    <row r="11" spans="1:28" ht="15" x14ac:dyDescent="0.25">
      <c r="A11" s="21">
        <v>1998</v>
      </c>
      <c r="B11" s="14">
        <v>1002351.019213479</v>
      </c>
      <c r="D11" s="50">
        <f>PIB!T11/PARTICIPAÇÃO_BR!$B11</f>
        <v>7.0146358422123684E-3</v>
      </c>
      <c r="E11" s="50">
        <f>PIB!U11/PARTICIPAÇÃO_BR!$B11</f>
        <v>4.4305467268084542E-2</v>
      </c>
      <c r="F11" s="50">
        <f>PIB!V11/PARTICIPAÇÃO_BR!$B11</f>
        <v>0.1005215344342595</v>
      </c>
      <c r="G11" s="50">
        <f>PIB!W11/PARTICIPAÇÃO_BR!$B11</f>
        <v>0.12701124479278683</v>
      </c>
      <c r="H11" s="51">
        <f>PIB!X11/PARTICIPAÇÃO_BR!$B11</f>
        <v>0.27885288233734323</v>
      </c>
      <c r="J11" s="50">
        <f>PIB!Z11/PARTICIPAÇÃO_BR!$B11</f>
        <v>5.1726388554214362E-3</v>
      </c>
      <c r="K11" s="50">
        <f>PIB!AA11/PARTICIPAÇÃO_BR!$B11</f>
        <v>3.4797802310992852E-2</v>
      </c>
      <c r="L11" s="50">
        <f>PIB!AB11/PARTICIPAÇÃO_BR!$B11</f>
        <v>8.1418666106214788E-2</v>
      </c>
      <c r="M11" s="50">
        <f>PIB!AC11/PARTICIPAÇÃO_BR!$B11</f>
        <v>9.0089438683071718E-2</v>
      </c>
      <c r="N11" s="50">
        <f>PIB!AD11/PARTICIPAÇÃO_BR!$B11</f>
        <v>0.21147854595570079</v>
      </c>
      <c r="P11" s="50">
        <f>PIB!AF11/PARTICIPAÇÃO_BR!$B11</f>
        <v>1.8419969867909329E-3</v>
      </c>
      <c r="Q11" s="50">
        <f>PIB!AG11/PARTICIPAÇÃO_BR!$B11</f>
        <v>9.5076649570916948E-3</v>
      </c>
      <c r="R11" s="50">
        <f>PIB!AH11/PARTICIPAÇÃO_BR!$B11</f>
        <v>1.9102868328044718E-2</v>
      </c>
      <c r="S11" s="50">
        <f>PIB!AI11/PARTICIPAÇÃO_BR!$B11</f>
        <v>3.6921806109715113E-2</v>
      </c>
      <c r="T11" s="50">
        <f>PIB!AJ11/PARTICIPAÇÃO_BR!$B11</f>
        <v>6.7374336381642475E-2</v>
      </c>
    </row>
    <row r="12" spans="1:28" ht="15" x14ac:dyDescent="0.25">
      <c r="A12" s="20">
        <v>1999</v>
      </c>
      <c r="B12" s="14">
        <v>1087710.456053993</v>
      </c>
      <c r="D12" s="50">
        <f>PIB!T12/PARTICIPAÇÃO_BR!$B12</f>
        <v>7.6327233466614922E-3</v>
      </c>
      <c r="E12" s="50">
        <f>PIB!U12/PARTICIPAÇÃO_BR!$B12</f>
        <v>4.5411936349065367E-2</v>
      </c>
      <c r="F12" s="50">
        <f>PIB!V12/PARTICIPAÇÃO_BR!$B12</f>
        <v>9.94462297396045E-2</v>
      </c>
      <c r="G12" s="50">
        <f>PIB!W12/PARTICIPAÇÃO_BR!$B12</f>
        <v>0.12576057691383261</v>
      </c>
      <c r="H12" s="51">
        <f>PIB!X12/PARTICIPAÇÃO_BR!$B12</f>
        <v>0.27825146634916392</v>
      </c>
      <c r="I12" s="24"/>
      <c r="J12" s="50">
        <f>PIB!Z12/PARTICIPAÇÃO_BR!$B12</f>
        <v>5.4386016107501991E-3</v>
      </c>
      <c r="K12" s="50">
        <f>PIB!AA12/PARTICIPAÇÃO_BR!$B12</f>
        <v>3.4930014623200653E-2</v>
      </c>
      <c r="L12" s="50">
        <f>PIB!AB12/PARTICIPAÇÃO_BR!$B12</f>
        <v>8.1406246830816598E-2</v>
      </c>
      <c r="M12" s="50">
        <f>PIB!AC12/PARTICIPAÇÃO_BR!$B12</f>
        <v>9.1287383869852495E-2</v>
      </c>
      <c r="N12" s="50">
        <f>PIB!AD12/PARTICIPAÇÃO_BR!$B12</f>
        <v>0.21306224693461992</v>
      </c>
      <c r="O12" s="24"/>
      <c r="P12" s="50">
        <f>PIB!AF12/PARTICIPAÇÃO_BR!$B12</f>
        <v>2.194121735911294E-3</v>
      </c>
      <c r="Q12" s="50">
        <f>PIB!AG12/PARTICIPAÇÃO_BR!$B12</f>
        <v>1.0481921725864714E-2</v>
      </c>
      <c r="R12" s="50">
        <f>PIB!AH12/PARTICIPAÇÃO_BR!$B12</f>
        <v>1.8039982908787885E-2</v>
      </c>
      <c r="S12" s="50">
        <f>PIB!AI12/PARTICIPAÇÃO_BR!$B12</f>
        <v>3.4473193043980124E-2</v>
      </c>
      <c r="T12" s="50">
        <f>PIB!AJ12/PARTICIPAÇÃO_BR!$B12</f>
        <v>6.5189219414544031E-2</v>
      </c>
      <c r="U12" s="24"/>
      <c r="V12" s="24"/>
      <c r="W12" s="24"/>
      <c r="X12" s="24"/>
      <c r="Y12" s="24"/>
      <c r="Z12" s="24"/>
      <c r="AA12" s="24"/>
      <c r="AB12" s="24"/>
    </row>
    <row r="13" spans="1:28" ht="15" x14ac:dyDescent="0.25">
      <c r="A13" s="20">
        <v>2000</v>
      </c>
      <c r="B13" s="14">
        <v>1199092.07094021</v>
      </c>
      <c r="C13" s="38"/>
      <c r="D13" s="50">
        <f>PIB!T13/PARTICIPAÇÃO_BR!$B13</f>
        <v>8.5518737863136008E-3</v>
      </c>
      <c r="E13" s="50">
        <f>PIB!U13/PARTICIPAÇÃO_BR!$B13</f>
        <v>4.3970295293057501E-2</v>
      </c>
      <c r="F13" s="50">
        <f>PIB!V13/PARTICIPAÇÃO_BR!$B13</f>
        <v>0.10446432863994591</v>
      </c>
      <c r="G13" s="50">
        <f>PIB!W13/PARTICIPAÇÃO_BR!$B13</f>
        <v>0.13163344700595483</v>
      </c>
      <c r="H13" s="51">
        <f>PIB!X13/PARTICIPAÇÃO_BR!$B13</f>
        <v>0.2886199447252718</v>
      </c>
      <c r="I13" s="42"/>
      <c r="J13" s="50">
        <f>PIB!Z13/PARTICIPAÇÃO_BR!$B13</f>
        <v>6.0727735600356724E-3</v>
      </c>
      <c r="K13" s="50">
        <f>PIB!AA13/PARTICIPAÇÃO_BR!$B13</f>
        <v>3.0945931208914847E-2</v>
      </c>
      <c r="L13" s="50">
        <f>PIB!AB13/PARTICIPAÇÃO_BR!$B13</f>
        <v>8.6545957178466332E-2</v>
      </c>
      <c r="M13" s="50">
        <f>PIB!AC13/PARTICIPAÇÃO_BR!$B13</f>
        <v>9.7486662224529633E-2</v>
      </c>
      <c r="N13" s="50">
        <f>PIB!AD13/PARTICIPAÇÃO_BR!$B13</f>
        <v>0.22105132417194651</v>
      </c>
      <c r="O13" s="42"/>
      <c r="P13" s="50">
        <f>PIB!AF13/PARTICIPAÇÃO_BR!$B13</f>
        <v>2.479100226277928E-3</v>
      </c>
      <c r="Q13" s="50">
        <f>PIB!AG13/PARTICIPAÇÃO_BR!$B13</f>
        <v>1.3024364084142658E-2</v>
      </c>
      <c r="R13" s="50">
        <f>PIB!AH13/PARTICIPAÇÃO_BR!$B13</f>
        <v>1.7918371461479579E-2</v>
      </c>
      <c r="S13" s="50">
        <f>PIB!AI13/PARTICIPAÇÃO_BR!$B13</f>
        <v>3.4146784781425188E-2</v>
      </c>
      <c r="T13" s="50">
        <f>PIB!AJ13/PARTICIPAÇÃO_BR!$B13</f>
        <v>6.7568620553325354E-2</v>
      </c>
      <c r="U13" s="42"/>
      <c r="V13" s="42"/>
      <c r="W13" s="42"/>
      <c r="X13" s="42"/>
      <c r="Y13" s="42"/>
      <c r="Z13" s="42"/>
      <c r="AA13" s="42"/>
      <c r="AB13" s="42"/>
    </row>
    <row r="14" spans="1:28" s="5" customFormat="1" ht="15" x14ac:dyDescent="0.25">
      <c r="A14" s="21">
        <v>2001</v>
      </c>
      <c r="B14" s="14">
        <v>1315755.4678309299</v>
      </c>
      <c r="C14" s="39"/>
      <c r="D14" s="50">
        <f>PIB!T14/PARTICIPAÇÃO_BR!$B14</f>
        <v>8.8134850110637656E-3</v>
      </c>
      <c r="E14" s="50">
        <f>PIB!U14/PARTICIPAÇÃO_BR!$B14</f>
        <v>4.9832280385109805E-2</v>
      </c>
      <c r="F14" s="50">
        <f>PIB!V14/PARTICIPAÇÃO_BR!$B14</f>
        <v>0.10092303565383087</v>
      </c>
      <c r="G14" s="50">
        <f>PIB!W14/PARTICIPAÇÃO_BR!$B14</f>
        <v>0.13072571229443017</v>
      </c>
      <c r="H14" s="51">
        <f>PIB!X14/PARTICIPAÇÃO_BR!$B14</f>
        <v>0.29029451334443462</v>
      </c>
      <c r="I14" s="43"/>
      <c r="J14" s="50">
        <f>PIB!Z14/PARTICIPAÇÃO_BR!$B14</f>
        <v>6.3633376183684651E-3</v>
      </c>
      <c r="K14" s="50">
        <f>PIB!AA14/PARTICIPAÇÃO_BR!$B14</f>
        <v>3.5267366537186574E-2</v>
      </c>
      <c r="L14" s="50">
        <f>PIB!AB14/PARTICIPAÇÃO_BR!$B14</f>
        <v>8.2037871713404362E-2</v>
      </c>
      <c r="M14" s="50">
        <f>PIB!AC14/PARTICIPAÇÃO_BR!$B14</f>
        <v>9.3880982791987422E-2</v>
      </c>
      <c r="N14" s="50">
        <f>PIB!AD14/PARTICIPAÇÃO_BR!$B14</f>
        <v>0.21754955866094683</v>
      </c>
      <c r="O14" s="43"/>
      <c r="P14" s="50">
        <f>PIB!AF14/PARTICIPAÇÃO_BR!$B14</f>
        <v>2.4501473926953014E-3</v>
      </c>
      <c r="Q14" s="50">
        <f>PIB!AG14/PARTICIPAÇÃO_BR!$B14</f>
        <v>1.4564913847923241E-2</v>
      </c>
      <c r="R14" s="50">
        <f>PIB!AH14/PARTICIPAÇÃO_BR!$B14</f>
        <v>1.8885163940426494E-2</v>
      </c>
      <c r="S14" s="50">
        <f>PIB!AI14/PARTICIPAÇÃO_BR!$B14</f>
        <v>3.6844729502442761E-2</v>
      </c>
      <c r="T14" s="50">
        <f>PIB!AJ14/PARTICIPAÇÃO_BR!$B14</f>
        <v>7.2744954683487795E-2</v>
      </c>
      <c r="U14" s="43"/>
      <c r="V14" s="43"/>
      <c r="W14" s="43"/>
      <c r="X14" s="43"/>
      <c r="Y14" s="43"/>
      <c r="Z14" s="43"/>
      <c r="AA14" s="43"/>
      <c r="AB14" s="43"/>
    </row>
    <row r="15" spans="1:28" s="6" customFormat="1" ht="15" x14ac:dyDescent="0.25">
      <c r="A15" s="20">
        <v>2002</v>
      </c>
      <c r="B15" s="14">
        <v>1488787.255158368</v>
      </c>
      <c r="C15" s="39"/>
      <c r="D15" s="50">
        <f>PIB!T15/PARTICIPAÇÃO_BR!$B15</f>
        <v>1.0882456228954658E-2</v>
      </c>
      <c r="E15" s="50">
        <f>PIB!U15/PARTICIPAÇÃO_BR!$B15</f>
        <v>5.7319710127629771E-2</v>
      </c>
      <c r="F15" s="50">
        <f>PIB!V15/PARTICIPAÇÃO_BR!$B15</f>
        <v>9.8757346790054046E-2</v>
      </c>
      <c r="G15" s="50">
        <f>PIB!W15/PARTICIPAÇÃO_BR!$B15</f>
        <v>0.12841756404425023</v>
      </c>
      <c r="H15" s="51">
        <f>PIB!X15/PARTICIPAÇÃO_BR!$B15</f>
        <v>0.29537707719088868</v>
      </c>
      <c r="I15" s="43"/>
      <c r="J15" s="50">
        <f>PIB!Z15/PARTICIPAÇÃO_BR!$B15</f>
        <v>7.5523427216924897E-3</v>
      </c>
      <c r="K15" s="50">
        <f>PIB!AA15/PARTICIPAÇÃO_BR!$B15</f>
        <v>4.3144991542884467E-2</v>
      </c>
      <c r="L15" s="50">
        <f>PIB!AB15/PARTICIPAÇÃO_BR!$B15</f>
        <v>8.1854887138566548E-2</v>
      </c>
      <c r="M15" s="50">
        <f>PIB!AC15/PARTICIPAÇÃO_BR!$B15</f>
        <v>9.6224528116722483E-2</v>
      </c>
      <c r="N15" s="50">
        <f>PIB!AD15/PARTICIPAÇÃO_BR!$B15</f>
        <v>0.22877674951986596</v>
      </c>
      <c r="O15" s="43"/>
      <c r="P15" s="50">
        <f>PIB!AF15/PARTICIPAÇÃO_BR!$B15</f>
        <v>3.3301135072621702E-3</v>
      </c>
      <c r="Q15" s="50">
        <f>PIB!AG15/PARTICIPAÇÃO_BR!$B15</f>
        <v>1.4174718584745304E-2</v>
      </c>
      <c r="R15" s="50">
        <f>PIB!AH15/PARTICIPAÇÃO_BR!$B15</f>
        <v>1.6902459651487463E-2</v>
      </c>
      <c r="S15" s="50">
        <f>PIB!AI15/PARTICIPAÇÃO_BR!$B15</f>
        <v>3.2193035927527723E-2</v>
      </c>
      <c r="T15" s="50">
        <f>PIB!AJ15/PARTICIPAÇÃO_BR!$B15</f>
        <v>6.6600327671022655E-2</v>
      </c>
      <c r="U15" s="43"/>
      <c r="V15" s="43"/>
      <c r="W15" s="43"/>
      <c r="X15" s="43"/>
      <c r="Y15" s="43"/>
      <c r="Z15" s="43"/>
      <c r="AA15" s="43"/>
      <c r="AB15" s="43"/>
    </row>
    <row r="16" spans="1:28" s="6" customFormat="1" ht="15" x14ac:dyDescent="0.25">
      <c r="A16" s="20">
        <v>2003</v>
      </c>
      <c r="B16" s="14">
        <v>1717950.39642449</v>
      </c>
      <c r="C16" s="39"/>
      <c r="D16" s="50">
        <f>PIB!T16/PARTICIPAÇÃO_BR!$B16</f>
        <v>1.3407223119516809E-2</v>
      </c>
      <c r="E16" s="50">
        <f>PIB!U16/PARTICIPAÇÃO_BR!$B16</f>
        <v>6.5924382768929451E-2</v>
      </c>
      <c r="F16" s="50">
        <f>PIB!V16/PARTICIPAÇÃO_BR!$B16</f>
        <v>9.7110411757281481E-2</v>
      </c>
      <c r="G16" s="50">
        <f>PIB!W16/PARTICIPAÇÃO_BR!$B16</f>
        <v>0.12804164509132654</v>
      </c>
      <c r="H16" s="51">
        <f>PIB!X16/PARTICIPAÇÃO_BR!$B16</f>
        <v>0.30448366273705424</v>
      </c>
      <c r="I16" s="43"/>
      <c r="J16" s="50">
        <f>PIB!Z16/PARTICIPAÇÃO_BR!$B16</f>
        <v>9.454120352877354E-3</v>
      </c>
      <c r="K16" s="50">
        <f>PIB!AA16/PARTICIPAÇÃO_BR!$B16</f>
        <v>4.9833048225450975E-2</v>
      </c>
      <c r="L16" s="50">
        <f>PIB!AB16/PARTICIPAÇÃO_BR!$B16</f>
        <v>8.1504094217590153E-2</v>
      </c>
      <c r="M16" s="50">
        <f>PIB!AC16/PARTICIPAÇÃO_BR!$B16</f>
        <v>9.8549752448884281E-2</v>
      </c>
      <c r="N16" s="50">
        <f>PIB!AD16/PARTICIPAÇÃO_BR!$B16</f>
        <v>0.23934101524480278</v>
      </c>
      <c r="O16" s="43"/>
      <c r="P16" s="50">
        <f>PIB!AF16/PARTICIPAÇÃO_BR!$B16</f>
        <v>3.9531027666394542E-3</v>
      </c>
      <c r="Q16" s="50">
        <f>PIB!AG16/PARTICIPAÇÃO_BR!$B16</f>
        <v>1.609133454347848E-2</v>
      </c>
      <c r="R16" s="50">
        <f>PIB!AH16/PARTICIPAÇÃO_BR!$B16</f>
        <v>1.5606317539691309E-2</v>
      </c>
      <c r="S16" s="50">
        <f>PIB!AI16/PARTICIPAÇÃO_BR!$B16</f>
        <v>2.9491892642442258E-2</v>
      </c>
      <c r="T16" s="50">
        <f>PIB!AJ16/PARTICIPAÇÃO_BR!$B16</f>
        <v>6.5142647492251501E-2</v>
      </c>
      <c r="U16" s="43"/>
      <c r="V16" s="43"/>
      <c r="W16" s="43"/>
      <c r="X16" s="43"/>
      <c r="Y16" s="43"/>
      <c r="Z16" s="43"/>
      <c r="AA16" s="43"/>
      <c r="AB16" s="43"/>
    </row>
    <row r="17" spans="1:47" s="5" customFormat="1" ht="15" x14ac:dyDescent="0.25">
      <c r="A17" s="21">
        <v>2004</v>
      </c>
      <c r="B17" s="14">
        <v>1957751.2129625618</v>
      </c>
      <c r="C17" s="39"/>
      <c r="D17" s="50">
        <f>PIB!T17/PARTICIPAÇÃO_BR!$B17</f>
        <v>1.4224303424777915E-2</v>
      </c>
      <c r="E17" s="50">
        <f>PIB!U17/PARTICIPAÇÃO_BR!$B17</f>
        <v>5.7069573252169686E-2</v>
      </c>
      <c r="F17" s="50">
        <f>PIB!V17/PARTICIPAÇÃO_BR!$B17</f>
        <v>8.9383734038212384E-2</v>
      </c>
      <c r="G17" s="50">
        <f>PIB!W17/PARTICIPAÇÃO_BR!$B17</f>
        <v>0.11288527203767629</v>
      </c>
      <c r="H17" s="51">
        <f>PIB!X17/PARTICIPAÇÃO_BR!$B17</f>
        <v>0.27356288275283625</v>
      </c>
      <c r="I17" s="43"/>
      <c r="J17" s="50">
        <f>PIB!Z17/PARTICIPAÇÃO_BR!$B17</f>
        <v>1.02533721022907E-2</v>
      </c>
      <c r="K17" s="50">
        <f>PIB!AA17/PARTICIPAÇÃO_BR!$B17</f>
        <v>4.038250859631061E-2</v>
      </c>
      <c r="L17" s="50">
        <f>PIB!AB17/PARTICIPAÇÃO_BR!$B17</f>
        <v>7.49559894032025E-2</v>
      </c>
      <c r="M17" s="50">
        <f>PIB!AC17/PARTICIPAÇÃO_BR!$B17</f>
        <v>8.6500466217899197E-2</v>
      </c>
      <c r="N17" s="50">
        <f>PIB!AD17/PARTICIPAÇÃO_BR!$B17</f>
        <v>0.21209233631970301</v>
      </c>
      <c r="O17" s="43"/>
      <c r="P17" s="50">
        <f>PIB!AF17/PARTICIPAÇÃO_BR!$B17</f>
        <v>3.9709313224872136E-3</v>
      </c>
      <c r="Q17" s="50">
        <f>PIB!AG17/PARTICIPAÇÃO_BR!$B17</f>
        <v>1.6687064655859077E-2</v>
      </c>
      <c r="R17" s="50">
        <f>PIB!AH17/PARTICIPAÇÃO_BR!$B17</f>
        <v>1.4427744635009889E-2</v>
      </c>
      <c r="S17" s="50">
        <f>PIB!AI17/PARTICIPAÇÃO_BR!$B17</f>
        <v>2.6384805819777073E-2</v>
      </c>
      <c r="T17" s="50">
        <f>PIB!AJ17/PARTICIPAÇÃO_BR!$B17</f>
        <v>6.1470546433133259E-2</v>
      </c>
      <c r="U17" s="43"/>
      <c r="V17" s="43"/>
      <c r="W17" s="43"/>
      <c r="X17" s="43"/>
      <c r="Y17" s="43"/>
      <c r="Z17" s="43"/>
      <c r="AA17" s="43"/>
      <c r="AB17" s="43"/>
    </row>
    <row r="18" spans="1:47" s="5" customFormat="1" ht="15" x14ac:dyDescent="0.25">
      <c r="A18" s="20">
        <v>2005</v>
      </c>
      <c r="B18" s="14">
        <v>2170584.5</v>
      </c>
      <c r="C18" s="3"/>
      <c r="D18" s="50">
        <f>PIB!T18/PARTICIPAÇÃO_BR!$B18</f>
        <v>1.075782581972738E-2</v>
      </c>
      <c r="E18" s="50">
        <f>PIB!U18/PARTICIPAÇÃO_BR!$B18</f>
        <v>4.4776477756801152E-2</v>
      </c>
      <c r="F18" s="50">
        <f>PIB!V18/PARTICIPAÇÃO_BR!$B18</f>
        <v>8.4222843119096641E-2</v>
      </c>
      <c r="G18" s="50">
        <f>PIB!W18/PARTICIPAÇÃO_BR!$B18</f>
        <v>0.10231675240996951</v>
      </c>
      <c r="H18" s="51">
        <f>PIB!X18/PARTICIPAÇÃO_BR!$B18</f>
        <v>0.24207389910559468</v>
      </c>
      <c r="I18" s="3"/>
      <c r="J18" s="50">
        <f>PIB!Z18/PARTICIPAÇÃO_BR!$B18</f>
        <v>7.0448980007334272E-3</v>
      </c>
      <c r="K18" s="50">
        <f>PIB!AA18/PARTICIPAÇÃO_BR!$B18</f>
        <v>3.1919217745930949E-2</v>
      </c>
      <c r="L18" s="50">
        <f>PIB!AB18/PARTICIPAÇÃO_BR!$B18</f>
        <v>6.981284288285948E-2</v>
      </c>
      <c r="M18" s="50">
        <f>PIB!AC18/PARTICIPAÇÃO_BR!$B18</f>
        <v>7.7128788109328592E-2</v>
      </c>
      <c r="N18" s="50">
        <f>PIB!AD18/PARTICIPAÇÃO_BR!$B18</f>
        <v>0.18590574673885246</v>
      </c>
      <c r="O18" s="11"/>
      <c r="P18" s="50">
        <f>PIB!AF18/PARTICIPAÇÃO_BR!$B18</f>
        <v>3.7129278189939525E-3</v>
      </c>
      <c r="Q18" s="50">
        <f>PIB!AG18/PARTICIPAÇÃO_BR!$B18</f>
        <v>1.2857260010870208E-2</v>
      </c>
      <c r="R18" s="50">
        <f>PIB!AH18/PARTICIPAÇÃO_BR!$B18</f>
        <v>1.4410000236237164E-2</v>
      </c>
      <c r="S18" s="50">
        <f>PIB!AI18/PARTICIPAÇÃO_BR!$B18</f>
        <v>2.5187964300640912E-2</v>
      </c>
      <c r="T18" s="50">
        <f>PIB!AJ18/PARTICIPAÇÃO_BR!$B18</f>
        <v>5.616815236674224E-2</v>
      </c>
    </row>
    <row r="19" spans="1:47" s="5" customFormat="1" ht="15" x14ac:dyDescent="0.25">
      <c r="A19" s="20">
        <v>2006</v>
      </c>
      <c r="B19" s="14">
        <v>2409449.9400000013</v>
      </c>
      <c r="C19" s="3"/>
      <c r="D19" s="50">
        <f>PIB!T19/PARTICIPAÇÃO_BR!$B19</f>
        <v>9.0125438221437086E-3</v>
      </c>
      <c r="E19" s="50">
        <f>PIB!U19/PARTICIPAÇÃO_BR!$B19</f>
        <v>4.8436830649283141E-2</v>
      </c>
      <c r="F19" s="50">
        <f>PIB!V19/PARTICIPAÇÃO_BR!$B19</f>
        <v>7.9067468350478995E-2</v>
      </c>
      <c r="G19" s="50">
        <f>PIB!W19/PARTICIPAÇÃO_BR!$B19</f>
        <v>9.6099705572591634E-2</v>
      </c>
      <c r="H19" s="51">
        <f>PIB!X19/PARTICIPAÇÃO_BR!$B19</f>
        <v>0.23261654839449747</v>
      </c>
      <c r="I19" s="3"/>
      <c r="J19" s="50">
        <f>PIB!Z19/PARTICIPAÇÃO_BR!$B19</f>
        <v>5.8348470486199186E-3</v>
      </c>
      <c r="K19" s="50">
        <f>PIB!AA19/PARTICIPAÇÃO_BR!$B19</f>
        <v>3.8193545573667852E-2</v>
      </c>
      <c r="L19" s="50">
        <f>PIB!AB19/PARTICIPAÇÃO_BR!$B19</f>
        <v>6.7169717103904028E-2</v>
      </c>
      <c r="M19" s="50">
        <f>PIB!AC19/PARTICIPAÇÃO_BR!$B19</f>
        <v>7.6470450821336688E-2</v>
      </c>
      <c r="N19" s="50">
        <f>PIB!AD19/PARTICIPAÇÃO_BR!$B19</f>
        <v>0.18766856054752848</v>
      </c>
      <c r="O19" s="11"/>
      <c r="P19" s="50">
        <f>PIB!AF19/PARTICIPAÇÃO_BR!$B19</f>
        <v>3.1776967735237904E-3</v>
      </c>
      <c r="Q19" s="50">
        <f>PIB!AG19/PARTICIPAÇÃO_BR!$B19</f>
        <v>1.0243285075615295E-2</v>
      </c>
      <c r="R19" s="50">
        <f>PIB!AH19/PARTICIPAÇÃO_BR!$B19</f>
        <v>1.1897751246574977E-2</v>
      </c>
      <c r="S19" s="50">
        <f>PIB!AI19/PARTICIPAÇÃO_BR!$B19</f>
        <v>1.9629254751254946E-2</v>
      </c>
      <c r="T19" s="50">
        <f>PIB!AJ19/PARTICIPAÇÃO_BR!$B19</f>
        <v>4.4947987846969011E-2</v>
      </c>
      <c r="AB19" s="44"/>
    </row>
    <row r="20" spans="1:47" ht="15" x14ac:dyDescent="0.25">
      <c r="A20" s="21">
        <v>2007</v>
      </c>
      <c r="B20" s="14">
        <v>2720262.93</v>
      </c>
      <c r="C20" s="38"/>
      <c r="D20" s="50">
        <f>PIB!T20/PARTICIPAÇÃO_BR!$B20</f>
        <v>1.0149508469218492E-2</v>
      </c>
      <c r="E20" s="50">
        <f>PIB!U20/PARTICIPAÇÃO_BR!$B20</f>
        <v>4.864247936822394E-2</v>
      </c>
      <c r="F20" s="50">
        <f>PIB!V20/PARTICIPAÇÃO_BR!$B20</f>
        <v>7.3851909248112788E-2</v>
      </c>
      <c r="G20" s="50">
        <f>PIB!W20/PARTICIPAÇÃO_BR!$B20</f>
        <v>9.4559694859098598E-2</v>
      </c>
      <c r="H20" s="51">
        <f>PIB!X20/PARTICIPAÇÃO_BR!$B20</f>
        <v>0.22720359194465378</v>
      </c>
      <c r="I20" s="42"/>
      <c r="J20" s="50">
        <f>PIB!Z20/PARTICIPAÇÃO_BR!$B20</f>
        <v>7.0459290723350132E-3</v>
      </c>
      <c r="K20" s="50">
        <f>PIB!AA20/PARTICIPAÇÃO_BR!$B20</f>
        <v>3.750718633178958E-2</v>
      </c>
      <c r="L20" s="50">
        <f>PIB!AB20/PARTICIPAÇÃO_BR!$B20</f>
        <v>5.9079674656667906E-2</v>
      </c>
      <c r="M20" s="50">
        <f>PIB!AC20/PARTICIPAÇÃO_BR!$B20</f>
        <v>6.7825982556557571E-2</v>
      </c>
      <c r="N20" s="50">
        <f>PIB!AD20/PARTICIPAÇÃO_BR!$B20</f>
        <v>0.17145877261735004</v>
      </c>
      <c r="O20" s="42"/>
      <c r="P20" s="50">
        <f>PIB!AF20/PARTICIPAÇÃO_BR!$B20</f>
        <v>3.1035793968834779E-3</v>
      </c>
      <c r="Q20" s="50">
        <f>PIB!AG20/PARTICIPAÇÃO_BR!$B20</f>
        <v>1.113529303643436E-2</v>
      </c>
      <c r="R20" s="50">
        <f>PIB!AH20/PARTICIPAÇÃO_BR!$B20</f>
        <v>1.4772234591444883E-2</v>
      </c>
      <c r="S20" s="50">
        <f>PIB!AI20/PARTICIPAÇÃO_BR!$B20</f>
        <v>2.6733712302541037E-2</v>
      </c>
      <c r="T20" s="50">
        <f>PIB!AJ20/PARTICIPAÇÃO_BR!$B20</f>
        <v>5.5744819327303755E-2</v>
      </c>
      <c r="U20" s="42"/>
      <c r="V20" s="42"/>
      <c r="W20" s="42"/>
      <c r="X20" s="42"/>
      <c r="Y20" s="42"/>
      <c r="Z20" s="42"/>
      <c r="AA20" s="42"/>
      <c r="AB20" s="42"/>
    </row>
    <row r="21" spans="1:47" ht="15" x14ac:dyDescent="0.25">
      <c r="A21" s="20">
        <v>2008</v>
      </c>
      <c r="B21" s="14">
        <v>3109803.1000000029</v>
      </c>
      <c r="C21" s="39"/>
      <c r="D21" s="50">
        <f>PIB!T21/PARTICIPAÇÃO_BR!$B21</f>
        <v>1.2080795937027352E-2</v>
      </c>
      <c r="E21" s="50">
        <f>PIB!U21/PARTICIPAÇÃO_BR!$B21</f>
        <v>5.0863268319529413E-2</v>
      </c>
      <c r="F21" s="50">
        <f>PIB!V21/PARTICIPAÇÃO_BR!$B21</f>
        <v>7.1208308204065415E-2</v>
      </c>
      <c r="G21" s="50">
        <f>PIB!W21/PARTICIPAÇÃO_BR!$B21</f>
        <v>9.4213814677038821E-2</v>
      </c>
      <c r="H21" s="51">
        <f>PIB!X21/PARTICIPAÇÃO_BR!$B21</f>
        <v>0.22836618713766102</v>
      </c>
      <c r="I21" s="43"/>
      <c r="J21" s="50">
        <f>PIB!Z21/PARTICIPAÇÃO_BR!$B21</f>
        <v>8.6089463818306393E-3</v>
      </c>
      <c r="K21" s="50">
        <f>PIB!AA21/PARTICIPAÇÃO_BR!$B21</f>
        <v>3.4614790397250662E-2</v>
      </c>
      <c r="L21" s="50">
        <f>PIB!AB21/PARTICIPAÇÃO_BR!$B21</f>
        <v>5.6457881395963437E-2</v>
      </c>
      <c r="M21" s="50">
        <f>PIB!AC21/PARTICIPAÇÃO_BR!$B21</f>
        <v>6.5409595259442718E-2</v>
      </c>
      <c r="N21" s="50">
        <f>PIB!AD21/PARTICIPAÇÃO_BR!$B21</f>
        <v>0.16509121343448743</v>
      </c>
      <c r="O21" s="43"/>
      <c r="P21" s="50">
        <f>PIB!AF21/PARTICIPAÇÃO_BR!$B21</f>
        <v>3.4718495551967136E-3</v>
      </c>
      <c r="Q21" s="50">
        <f>PIB!AG21/PARTICIPAÇÃO_BR!$B21</f>
        <v>1.6248477922278754E-2</v>
      </c>
      <c r="R21" s="50">
        <f>PIB!AH21/PARTICIPAÇÃO_BR!$B21</f>
        <v>1.4750426808101975E-2</v>
      </c>
      <c r="S21" s="50">
        <f>PIB!AI21/PARTICIPAÇÃO_BR!$B21</f>
        <v>2.8804219417596102E-2</v>
      </c>
      <c r="T21" s="50">
        <f>PIB!AJ21/PARTICIPAÇÃO_BR!$B21</f>
        <v>6.3274973703173532E-2</v>
      </c>
      <c r="U21" s="43"/>
      <c r="V21" s="43"/>
      <c r="W21" s="43"/>
      <c r="X21" s="43"/>
      <c r="Y21" s="43"/>
      <c r="Z21" s="43"/>
      <c r="AA21" s="43"/>
      <c r="AB21" s="43"/>
    </row>
    <row r="22" spans="1:47" ht="15" x14ac:dyDescent="0.25">
      <c r="A22" s="20">
        <v>2009</v>
      </c>
      <c r="B22" s="14">
        <v>3333039.3500000015</v>
      </c>
      <c r="C22" s="39"/>
      <c r="D22" s="50">
        <f>PIB!T22/PARTICIPAÇÃO_BR!$B22</f>
        <v>9.8731209959827745E-3</v>
      </c>
      <c r="E22" s="50">
        <f>PIB!U22/PARTICIPAÇÃO_BR!$B22</f>
        <v>4.3104476458792694E-2</v>
      </c>
      <c r="F22" s="50">
        <f>PIB!V22/PARTICIPAÇÃO_BR!$B22</f>
        <v>7.0731326466437733E-2</v>
      </c>
      <c r="G22" s="50">
        <f>PIB!W22/PARTICIPAÇÃO_BR!$B22</f>
        <v>9.1508910095755985E-2</v>
      </c>
      <c r="H22" s="51">
        <f>PIB!X22/PARTICIPAÇÃO_BR!$B22</f>
        <v>0.21521783401696917</v>
      </c>
      <c r="I22" s="43"/>
      <c r="J22" s="50">
        <f>PIB!Z22/PARTICIPAÇÃO_BR!$B22</f>
        <v>6.6425338269945856E-3</v>
      </c>
      <c r="K22" s="50">
        <f>PIB!AA22/PARTICIPAÇÃO_BR!$B22</f>
        <v>2.9207715957830824E-2</v>
      </c>
      <c r="L22" s="50">
        <f>PIB!AB22/PARTICIPAÇÃO_BR!$B22</f>
        <v>5.6848192175960037E-2</v>
      </c>
      <c r="M22" s="50">
        <f>PIB!AC22/PARTICIPAÇÃO_BR!$B22</f>
        <v>6.3934174400783417E-2</v>
      </c>
      <c r="N22" s="50">
        <f>PIB!AD22/PARTICIPAÇÃO_BR!$B22</f>
        <v>0.15663261636156886</v>
      </c>
      <c r="O22" s="43"/>
      <c r="P22" s="50">
        <f>PIB!AF22/PARTICIPAÇÃO_BR!$B22</f>
        <v>3.2305871689881902E-3</v>
      </c>
      <c r="Q22" s="50">
        <f>PIB!AG22/PARTICIPAÇÃO_BR!$B22</f>
        <v>1.389676050096187E-2</v>
      </c>
      <c r="R22" s="50">
        <f>PIB!AH22/PARTICIPAÇÃO_BR!$B22</f>
        <v>1.3883134290477703E-2</v>
      </c>
      <c r="S22" s="50">
        <f>PIB!AI22/PARTICIPAÇÃO_BR!$B22</f>
        <v>2.7574735694972569E-2</v>
      </c>
      <c r="T22" s="50">
        <f>PIB!AJ22/PARTICIPAÇÃO_BR!$B22</f>
        <v>5.8585217655400326E-2</v>
      </c>
      <c r="U22" s="43"/>
      <c r="V22" s="43"/>
      <c r="W22" s="43"/>
      <c r="X22" s="43"/>
      <c r="Y22" s="43"/>
      <c r="Z22" s="43"/>
      <c r="AA22" s="43"/>
      <c r="AB22" s="43"/>
    </row>
    <row r="23" spans="1:47" ht="15" x14ac:dyDescent="0.25">
      <c r="A23" s="21">
        <v>2010</v>
      </c>
      <c r="B23" s="14">
        <v>3885847.0000000019</v>
      </c>
      <c r="C23" s="39"/>
      <c r="D23" s="50">
        <f>PIB!T23/PARTICIPAÇÃO_BR!$B23</f>
        <v>9.312077027036578E-3</v>
      </c>
      <c r="E23" s="50">
        <f>PIB!U23/PARTICIPAÇÃO_BR!$B23</f>
        <v>4.87994028832721E-2</v>
      </c>
      <c r="F23" s="50">
        <f>PIB!V23/PARTICIPAÇÃO_BR!$B23</f>
        <v>6.7677772087804636E-2</v>
      </c>
      <c r="G23" s="50">
        <f>PIB!W23/PARTICIPAÇÃO_BR!$B23</f>
        <v>9.0643654827162579E-2</v>
      </c>
      <c r="H23" s="51">
        <f>PIB!X23/PARTICIPAÇÃO_BR!$B23</f>
        <v>0.21643290682527588</v>
      </c>
      <c r="I23" s="43"/>
      <c r="J23" s="50">
        <f>PIB!Z23/PARTICIPAÇÃO_BR!$B23</f>
        <v>6.3100239456752557E-3</v>
      </c>
      <c r="K23" s="50">
        <f>PIB!AA23/PARTICIPAÇÃO_BR!$B23</f>
        <v>3.3969036275823858E-2</v>
      </c>
      <c r="L23" s="50">
        <f>PIB!AB23/PARTICIPAÇÃO_BR!$B23</f>
        <v>5.3941892287865258E-2</v>
      </c>
      <c r="M23" s="50">
        <f>PIB!AC23/PARTICIPAÇÃO_BR!$B23</f>
        <v>6.2814317275237896E-2</v>
      </c>
      <c r="N23" s="50">
        <f>PIB!AD23/PARTICIPAÇÃO_BR!$B23</f>
        <v>0.15703526978460225</v>
      </c>
      <c r="O23" s="43"/>
      <c r="P23" s="50">
        <f>PIB!AF23/PARTICIPAÇÃO_BR!$B23</f>
        <v>3.0020530813613237E-3</v>
      </c>
      <c r="Q23" s="50">
        <f>PIB!AG23/PARTICIPAÇÃO_BR!$B23</f>
        <v>1.4830366607448247E-2</v>
      </c>
      <c r="R23" s="50">
        <f>PIB!AH23/PARTICIPAÇÃO_BR!$B23</f>
        <v>1.3735879799939383E-2</v>
      </c>
      <c r="S23" s="50">
        <f>PIB!AI23/PARTICIPAÇÃO_BR!$B23</f>
        <v>2.7829337551924686E-2</v>
      </c>
      <c r="T23" s="50">
        <f>PIB!AJ23/PARTICIPAÇÃO_BR!$B23</f>
        <v>5.9397637040673648E-2</v>
      </c>
      <c r="U23" s="43"/>
      <c r="V23" s="43"/>
      <c r="W23" s="43"/>
      <c r="X23" s="43"/>
      <c r="Y23" s="43"/>
      <c r="Z23" s="43"/>
      <c r="AA23" s="43"/>
      <c r="AB23" s="43"/>
    </row>
    <row r="24" spans="1:47" ht="15" x14ac:dyDescent="0.25">
      <c r="A24" s="20">
        <v>2011</v>
      </c>
      <c r="B24" s="14">
        <v>4376382</v>
      </c>
      <c r="C24" s="39"/>
      <c r="D24" s="50">
        <f>PIB!T24/PARTICIPAÇÃO_BR!$B24</f>
        <v>9.6560838530018091E-3</v>
      </c>
      <c r="E24" s="50">
        <f>PIB!U24/PARTICIPAÇÃO_BR!$B24</f>
        <v>5.3916877223060627E-2</v>
      </c>
      <c r="F24" s="50">
        <f>PIB!V24/PARTICIPAÇÃO_BR!$B24</f>
        <v>6.2139305840649903E-2</v>
      </c>
      <c r="G24" s="50">
        <f>PIB!W24/PARTICIPAÇÃO_BR!$B24</f>
        <v>8.4567407037087539E-2</v>
      </c>
      <c r="H24" s="51">
        <f>PIB!X24/PARTICIPAÇÃO_BR!$B24</f>
        <v>0.21027967395379987</v>
      </c>
      <c r="I24" s="43"/>
      <c r="J24" s="50">
        <f>PIB!Z24/PARTICIPAÇÃO_BR!$B24</f>
        <v>6.3861440218556595E-3</v>
      </c>
      <c r="K24" s="50">
        <f>PIB!AA24/PARTICIPAÇÃO_BR!$B24</f>
        <v>3.9781352973150538E-2</v>
      </c>
      <c r="L24" s="50">
        <f>PIB!AB24/PARTICIPAÇÃO_BR!$B24</f>
        <v>5.02546601663472E-2</v>
      </c>
      <c r="M24" s="50">
        <f>PIB!AC24/PARTICIPAÇÃO_BR!$B24</f>
        <v>6.0783434923242487E-2</v>
      </c>
      <c r="N24" s="50">
        <f>PIB!AD24/PARTICIPAÇÃO_BR!$B24</f>
        <v>0.15720559208459586</v>
      </c>
      <c r="O24" s="43"/>
      <c r="P24" s="50">
        <f>PIB!AF24/PARTICIPAÇÃO_BR!$B24</f>
        <v>3.2699398311461484E-3</v>
      </c>
      <c r="Q24" s="50">
        <f>PIB!AG24/PARTICIPAÇÃO_BR!$B24</f>
        <v>1.4135524249910093E-2</v>
      </c>
      <c r="R24" s="50">
        <f>PIB!AH24/PARTICIPAÇÃO_BR!$B24</f>
        <v>1.1884645674302717E-2</v>
      </c>
      <c r="S24" s="50">
        <f>PIB!AI24/PARTICIPAÇÃO_BR!$B24</f>
        <v>2.3783972113845059E-2</v>
      </c>
      <c r="T24" s="50">
        <f>PIB!AJ24/PARTICIPAÇÃO_BR!$B24</f>
        <v>5.3074081869204016E-2</v>
      </c>
      <c r="U24" s="43"/>
      <c r="V24" s="43"/>
      <c r="W24" s="43"/>
      <c r="X24" s="43"/>
      <c r="Y24" s="43"/>
      <c r="Z24" s="43"/>
      <c r="AA24" s="43"/>
      <c r="AB24" s="43"/>
      <c r="AP24" s="5"/>
      <c r="AQ24" s="5"/>
      <c r="AR24" s="5"/>
      <c r="AS24" s="5"/>
      <c r="AT24" s="5"/>
      <c r="AU24" s="5"/>
    </row>
    <row r="25" spans="1:47" ht="15" x14ac:dyDescent="0.25">
      <c r="A25" s="20">
        <v>2012</v>
      </c>
      <c r="B25" s="14">
        <v>4814760</v>
      </c>
      <c r="D25" s="50">
        <f>PIB!T25/PARTICIPAÇÃO_BR!$B25</f>
        <v>9.7534253142752166E-3</v>
      </c>
      <c r="E25" s="50">
        <f>PIB!U25/PARTICIPAÇÃO_BR!$B25</f>
        <v>4.7097545830963802E-2</v>
      </c>
      <c r="F25" s="50">
        <f>PIB!V25/PARTICIPAÇÃO_BR!$B25</f>
        <v>5.9111139796194201E-2</v>
      </c>
      <c r="G25" s="50">
        <f>PIB!W25/PARTICIPAÇÃO_BR!$B25</f>
        <v>7.8144855822934303E-2</v>
      </c>
      <c r="H25" s="51">
        <f>PIB!X25/PARTICIPAÇÃO_BR!$B25</f>
        <v>0.19410696676436753</v>
      </c>
      <c r="I25" s="45"/>
      <c r="J25" s="50">
        <f>PIB!Z25/PARTICIPAÇÃO_BR!$B25</f>
        <v>6.5805025188664474E-3</v>
      </c>
      <c r="K25" s="50">
        <f>PIB!AA25/PARTICIPAÇÃO_BR!$B25</f>
        <v>3.5415529484287535E-2</v>
      </c>
      <c r="L25" s="50">
        <f>PIB!AB25/PARTICIPAÇÃO_BR!$B25</f>
        <v>4.8466299204000446E-2</v>
      </c>
      <c r="M25" s="50">
        <f>PIB!AC25/PARTICIPAÇÃO_BR!$B25</f>
        <v>5.7552611697395888E-2</v>
      </c>
      <c r="N25" s="50">
        <f>PIB!AD25/PARTICIPAÇÃO_BR!$B25</f>
        <v>0.14801494290455031</v>
      </c>
      <c r="O25" s="45"/>
      <c r="P25" s="50">
        <f>PIB!AF25/PARTICIPAÇÃO_BR!$B25</f>
        <v>3.1729227954087678E-3</v>
      </c>
      <c r="Q25" s="50">
        <f>PIB!AG25/PARTICIPAÇÃO_BR!$B25</f>
        <v>1.1682016346676278E-2</v>
      </c>
      <c r="R25" s="50">
        <f>PIB!AH25/PARTICIPAÇÃO_BR!$B25</f>
        <v>1.0644840592193753E-2</v>
      </c>
      <c r="S25" s="50">
        <f>PIB!AI25/PARTICIPAÇÃO_BR!$B25</f>
        <v>2.0592244125538416E-2</v>
      </c>
      <c r="T25" s="50">
        <f>PIB!AJ25/PARTICIPAÇÃO_BR!$B25</f>
        <v>4.6092023859817213E-2</v>
      </c>
      <c r="AP25" s="5"/>
      <c r="AQ25" s="5"/>
      <c r="AR25" s="5"/>
      <c r="AS25" s="5"/>
      <c r="AT25" s="5"/>
      <c r="AU25" s="5"/>
    </row>
    <row r="26" spans="1:47" s="5" customFormat="1" ht="15" x14ac:dyDescent="0.25">
      <c r="A26" s="20">
        <v>2013</v>
      </c>
      <c r="B26" s="14">
        <v>5331619</v>
      </c>
      <c r="C26" s="3"/>
      <c r="D26" s="50">
        <f>PIB!T26/PARTICIPAÇÃO_BR!$B26</f>
        <v>9.8112429960295067E-3</v>
      </c>
      <c r="E26" s="50">
        <f>PIB!U26/PARTICIPAÇÃO_BR!$B26</f>
        <v>4.7541055012808503E-2</v>
      </c>
      <c r="F26" s="50">
        <f>PIB!V26/PARTICIPAÇÃO_BR!$B26</f>
        <v>5.7217149178473252E-2</v>
      </c>
      <c r="G26" s="50">
        <f>PIB!W26/PARTICIPAÇÃO_BR!$B26</f>
        <v>7.7122299692175364E-2</v>
      </c>
      <c r="H26" s="51">
        <f>PIB!X26/PARTICIPAÇÃO_BR!$B26</f>
        <v>0.19169174687948662</v>
      </c>
      <c r="I26" s="11"/>
      <c r="J26" s="50">
        <f>PIB!Z26/PARTICIPAÇÃO_BR!$B26</f>
        <v>6.7811445473296011E-3</v>
      </c>
      <c r="K26" s="50">
        <f>PIB!AA26/PARTICIPAÇÃO_BR!$B26</f>
        <v>3.1884846979731839E-2</v>
      </c>
      <c r="L26" s="50">
        <f>PIB!AB26/PARTICIPAÇÃO_BR!$B26</f>
        <v>4.5714581221330416E-2</v>
      </c>
      <c r="M26" s="50">
        <f>PIB!AC26/PARTICIPAÇÃO_BR!$B26</f>
        <v>5.3832913109015251E-2</v>
      </c>
      <c r="N26" s="50">
        <f>PIB!AD26/PARTICIPAÇÃO_BR!$B26</f>
        <v>0.13821348585740711</v>
      </c>
      <c r="O26" s="11"/>
      <c r="P26" s="50">
        <f>PIB!AF26/PARTICIPAÇÃO_BR!$B26</f>
        <v>3.0300984486999042E-3</v>
      </c>
      <c r="Q26" s="50">
        <f>PIB!AG26/PARTICIPAÇÃO_BR!$B26</f>
        <v>1.5656208033076661E-2</v>
      </c>
      <c r="R26" s="50">
        <f>PIB!AH26/PARTICIPAÇÃO_BR!$B26</f>
        <v>1.1502567957142829E-2</v>
      </c>
      <c r="S26" s="50">
        <f>PIB!AI26/PARTICIPAÇÃO_BR!$B26</f>
        <v>2.3289386583160102E-2</v>
      </c>
      <c r="T26" s="50">
        <f>PIB!AJ26/PARTICIPAÇÃO_BR!$B26</f>
        <v>5.3478261022079497E-2</v>
      </c>
    </row>
    <row r="27" spans="1:47" s="5" customFormat="1" ht="15" x14ac:dyDescent="0.25">
      <c r="A27" s="20">
        <v>2014</v>
      </c>
      <c r="B27" s="14">
        <v>5778952.9999999991</v>
      </c>
      <c r="C27" s="38"/>
      <c r="D27" s="50">
        <f>PIB!T27/PARTICIPAÇÃO_BR!$B27</f>
        <v>9.4702054858535924E-3</v>
      </c>
      <c r="E27" s="50">
        <f>PIB!U27/PARTICIPAÇÃO_BR!$B27</f>
        <v>4.7013451346309645E-2</v>
      </c>
      <c r="F27" s="50">
        <f>PIB!V27/PARTICIPAÇÃO_BR!$B27</f>
        <v>5.6558210717846273E-2</v>
      </c>
      <c r="G27" s="50">
        <f>PIB!W27/PARTICIPAÇÃO_BR!$B27</f>
        <v>7.7541793602359799E-2</v>
      </c>
      <c r="H27" s="51">
        <f>PIB!X27/PARTICIPAÇÃO_BR!$B27</f>
        <v>0.19058366115236933</v>
      </c>
      <c r="I27" s="42"/>
      <c r="J27" s="50">
        <f>PIB!Z27/PARTICIPAÇÃO_BR!$B27</f>
        <v>6.4486491942990177E-3</v>
      </c>
      <c r="K27" s="50">
        <f>PIB!AA27/PARTICIPAÇÃO_BR!$B27</f>
        <v>2.933680146281056E-2</v>
      </c>
      <c r="L27" s="50">
        <f>PIB!AB27/PARTICIPAÇÃO_BR!$B27</f>
        <v>4.4093888876797334E-2</v>
      </c>
      <c r="M27" s="50">
        <f>PIB!AC27/PARTICIPAÇÃO_BR!$B27</f>
        <v>5.1402501912360232E-2</v>
      </c>
      <c r="N27" s="50">
        <f>PIB!AD27/PARTICIPAÇÃO_BR!$B27</f>
        <v>0.13128184144626714</v>
      </c>
      <c r="O27" s="42"/>
      <c r="P27" s="50">
        <f>PIB!AF27/PARTICIPAÇÃO_BR!$B27</f>
        <v>3.0215562915545738E-3</v>
      </c>
      <c r="Q27" s="50">
        <f>PIB!AG27/PARTICIPAÇÃO_BR!$B27</f>
        <v>1.7676649883499089E-2</v>
      </c>
      <c r="R27" s="50">
        <f>PIB!AH27/PARTICIPAÇÃO_BR!$B27</f>
        <v>1.2464321841048932E-2</v>
      </c>
      <c r="S27" s="50">
        <f>PIB!AI27/PARTICIPAÇÃO_BR!$B27</f>
        <v>2.6139291689999556E-2</v>
      </c>
      <c r="T27" s="50">
        <f>PIB!AJ27/PARTICIPAÇÃO_BR!$B27</f>
        <v>5.9301819706102155E-2</v>
      </c>
      <c r="U27" s="42"/>
      <c r="V27" s="42"/>
      <c r="W27" s="42"/>
      <c r="X27" s="42"/>
      <c r="Y27" s="42"/>
      <c r="Z27" s="42"/>
      <c r="AA27" s="42"/>
      <c r="AB27" s="42"/>
      <c r="AP27" s="3"/>
      <c r="AQ27" s="3"/>
      <c r="AR27" s="3"/>
      <c r="AS27" s="3"/>
      <c r="AT27" s="3"/>
      <c r="AU27" s="3"/>
    </row>
    <row r="28" spans="1:47" s="5" customFormat="1" ht="15" x14ac:dyDescent="0.25">
      <c r="A28" s="20">
        <v>2015</v>
      </c>
      <c r="B28" s="14">
        <v>5995786.9999999991</v>
      </c>
      <c r="C28" s="39"/>
      <c r="D28" s="50">
        <f>PIB!T28/PARTICIPAÇÃO_BR!$B28</f>
        <v>9.5947026265472968E-3</v>
      </c>
      <c r="E28" s="50">
        <f>PIB!U28/PARTICIPAÇÃO_BR!$B28</f>
        <v>4.8906062251456009E-2</v>
      </c>
      <c r="F28" s="50">
        <f>PIB!V28/PARTICIPAÇÃO_BR!$B28</f>
        <v>6.09152823735458E-2</v>
      </c>
      <c r="G28" s="50">
        <f>PIB!W28/PARTICIPAÇÃO_BR!$B28</f>
        <v>8.596458234402056E-2</v>
      </c>
      <c r="H28" s="51">
        <f>PIB!X28/PARTICIPAÇÃO_BR!$B28</f>
        <v>0.20538062959556969</v>
      </c>
      <c r="I28" s="43"/>
      <c r="J28" s="50">
        <f>PIB!Z28/PARTICIPAÇÃO_BR!$B28</f>
        <v>6.4277771854262481E-3</v>
      </c>
      <c r="K28" s="50">
        <f>PIB!AA28/PARTICIPAÇÃO_BR!$B28</f>
        <v>3.0921910069040114E-2</v>
      </c>
      <c r="L28" s="50">
        <f>PIB!AB28/PARTICIPAÇÃO_BR!$B28</f>
        <v>4.6909555938598954E-2</v>
      </c>
      <c r="M28" s="50">
        <f>PIB!AC28/PARTICIPAÇÃO_BR!$B28</f>
        <v>5.5798884529576445E-2</v>
      </c>
      <c r="N28" s="50">
        <f>PIB!AD28/PARTICIPAÇÃO_BR!$B28</f>
        <v>0.14005812772264173</v>
      </c>
      <c r="O28" s="43"/>
      <c r="P28" s="50">
        <f>PIB!AF28/PARTICIPAÇÃO_BR!$B28</f>
        <v>3.1669254411210487E-3</v>
      </c>
      <c r="Q28" s="50">
        <f>PIB!AG28/PARTICIPAÇÃO_BR!$B28</f>
        <v>1.7984152182415888E-2</v>
      </c>
      <c r="R28" s="50">
        <f>PIB!AH28/PARTICIPAÇÃO_BR!$B28</f>
        <v>1.4005726434946835E-2</v>
      </c>
      <c r="S28" s="50">
        <f>PIB!AI28/PARTICIPAÇÃO_BR!$B28</f>
        <v>3.0165697814444125E-2</v>
      </c>
      <c r="T28" s="50">
        <f>PIB!AJ28/PARTICIPAÇÃO_BR!$B28</f>
        <v>6.5322501872927902E-2</v>
      </c>
      <c r="U28" s="43"/>
      <c r="V28" s="43"/>
      <c r="W28" s="43"/>
      <c r="X28" s="43"/>
      <c r="Y28" s="43"/>
      <c r="Z28" s="43"/>
      <c r="AA28" s="43"/>
      <c r="AB28" s="43"/>
      <c r="AP28" s="3"/>
      <c r="AQ28" s="3"/>
      <c r="AR28" s="3"/>
      <c r="AS28" s="3"/>
      <c r="AT28" s="3"/>
      <c r="AU28" s="3"/>
    </row>
    <row r="29" spans="1:47" ht="15" x14ac:dyDescent="0.25">
      <c r="A29" s="20">
        <v>2016</v>
      </c>
      <c r="B29" s="14">
        <v>6259227.7899210192</v>
      </c>
      <c r="C29" s="39"/>
      <c r="D29" s="50">
        <f>PIB!T29/PARTICIPAÇÃO_BR!$B29</f>
        <v>1.0070001697405703E-2</v>
      </c>
      <c r="E29" s="50">
        <f>PIB!U29/PARTICIPAÇÃO_BR!$B29</f>
        <v>5.7092969526363169E-2</v>
      </c>
      <c r="F29" s="50">
        <f>PIB!V29/PARTICIPAÇÃO_BR!$B29</f>
        <v>6.6001175564435494E-2</v>
      </c>
      <c r="G29" s="50">
        <f>PIB!W29/PARTICIPAÇÃO_BR!$B29</f>
        <v>9.5250880299680596E-2</v>
      </c>
      <c r="H29" s="51">
        <f>PIB!X29/PARTICIPAÇÃO_BR!$B29</f>
        <v>0.22841502708788497</v>
      </c>
      <c r="I29" s="43"/>
      <c r="J29" s="50">
        <f>PIB!Z29/PARTICIPAÇÃO_BR!$B29</f>
        <v>6.4267841067007633E-3</v>
      </c>
      <c r="K29" s="50">
        <f>PIB!AA29/PARTICIPAÇÃO_BR!$B29</f>
        <v>3.8105459447579926E-2</v>
      </c>
      <c r="L29" s="50">
        <f>PIB!AB29/PARTICIPAÇÃO_BR!$B29</f>
        <v>5.1597598025610446E-2</v>
      </c>
      <c r="M29" s="50">
        <f>PIB!AC29/PARTICIPAÇÃO_BR!$B29</f>
        <v>6.4105803236933601E-2</v>
      </c>
      <c r="N29" s="50">
        <f>PIB!AD29/PARTICIPAÇÃO_BR!$B29</f>
        <v>0.16023564481682473</v>
      </c>
      <c r="O29" s="43"/>
      <c r="P29" s="50">
        <f>PIB!AF29/PARTICIPAÇÃO_BR!$B29</f>
        <v>3.6432175907049392E-3</v>
      </c>
      <c r="Q29" s="50">
        <f>PIB!AG29/PARTICIPAÇÃO_BR!$B29</f>
        <v>1.8987510078783239E-2</v>
      </c>
      <c r="R29" s="50">
        <f>PIB!AH29/PARTICIPAÇÃO_BR!$B29</f>
        <v>1.4403577538825041E-2</v>
      </c>
      <c r="S29" s="50">
        <f>PIB!AI29/PARTICIPAÇÃO_BR!$B29</f>
        <v>3.1145077062747006E-2</v>
      </c>
      <c r="T29" s="50">
        <f>PIB!AJ29/PARTICIPAÇÃO_BR!$B29</f>
        <v>6.8179382271060227E-2</v>
      </c>
      <c r="U29" s="43"/>
      <c r="V29" s="43"/>
      <c r="W29" s="43"/>
      <c r="X29" s="43"/>
      <c r="Y29" s="43"/>
      <c r="Z29" s="43"/>
      <c r="AA29" s="43"/>
      <c r="AB29" s="43"/>
    </row>
    <row r="30" spans="1:47" ht="15" x14ac:dyDescent="0.25">
      <c r="A30" s="20">
        <v>2017</v>
      </c>
      <c r="B30" s="14">
        <v>6553842.6904999893</v>
      </c>
      <c r="C30" s="39"/>
      <c r="D30" s="50">
        <f>PIB!T30/PARTICIPAÇÃO_BR!$B30</f>
        <v>9.3438829171432168E-3</v>
      </c>
      <c r="E30" s="50">
        <f>PIB!U30/PARTICIPAÇÃO_BR!$B30</f>
        <v>5.2478398125928735E-2</v>
      </c>
      <c r="F30" s="50">
        <f>PIB!V30/PARTICIPAÇÃO_BR!$B30</f>
        <v>6.2606772420164949E-2</v>
      </c>
      <c r="G30" s="50">
        <f>PIB!W30/PARTICIPAÇÃO_BR!$B30</f>
        <v>8.9109340761468439E-2</v>
      </c>
      <c r="H30" s="51">
        <f>PIB!X30/PARTICIPAÇÃO_BR!$B30</f>
        <v>0.21353839422470536</v>
      </c>
      <c r="I30" s="43"/>
      <c r="J30" s="50">
        <f>PIB!Z30/PARTICIPAÇÃO_BR!$B30</f>
        <v>6.0932805016571129E-3</v>
      </c>
      <c r="K30" s="50">
        <f>PIB!AA30/PARTICIPAÇÃO_BR!$B30</f>
        <v>3.5964151123966878E-2</v>
      </c>
      <c r="L30" s="50">
        <f>PIB!AB30/PARTICIPAÇÃO_BR!$B30</f>
        <v>4.8638241016061921E-2</v>
      </c>
      <c r="M30" s="50">
        <f>PIB!AC30/PARTICIPAÇÃO_BR!$B30</f>
        <v>5.943322163509171E-2</v>
      </c>
      <c r="N30" s="50">
        <f>PIB!AD30/PARTICIPAÇÃO_BR!$B30</f>
        <v>0.15012889427677761</v>
      </c>
      <c r="O30" s="43"/>
      <c r="P30" s="50">
        <f>PIB!AF30/PARTICIPAÇÃO_BR!$B30</f>
        <v>3.2506024154861047E-3</v>
      </c>
      <c r="Q30" s="50">
        <f>PIB!AG30/PARTICIPAÇÃO_BR!$B30</f>
        <v>1.651424700196185E-2</v>
      </c>
      <c r="R30" s="50">
        <f>PIB!AH30/PARTICIPAÇÃO_BR!$B30</f>
        <v>1.3968531404103023E-2</v>
      </c>
      <c r="S30" s="50">
        <f>PIB!AI30/PARTICIPAÇÃO_BR!$B30</f>
        <v>2.9676119126376726E-2</v>
      </c>
      <c r="T30" s="50">
        <f>PIB!AJ30/PARTICIPAÇÃO_BR!$B30</f>
        <v>6.3409499947927717E-2</v>
      </c>
      <c r="U30" s="43"/>
      <c r="V30" s="43"/>
      <c r="W30" s="43"/>
      <c r="X30" s="43"/>
      <c r="Y30" s="43"/>
      <c r="Z30" s="43"/>
      <c r="AA30" s="43"/>
      <c r="AB30" s="43"/>
    </row>
    <row r="31" spans="1:47" ht="15" x14ac:dyDescent="0.25">
      <c r="A31" s="20">
        <v>2018</v>
      </c>
      <c r="B31" s="14">
        <v>6827585.9073859677</v>
      </c>
      <c r="C31" s="39"/>
      <c r="D31" s="50">
        <v>1.0396069187274931E-2</v>
      </c>
      <c r="E31" s="50">
        <v>5.085476250961804E-2</v>
      </c>
      <c r="F31" s="50">
        <v>6.2997539376693779E-2</v>
      </c>
      <c r="G31" s="50">
        <v>8.7103928407866849E-2</v>
      </c>
      <c r="H31" s="51">
        <v>0.21135229948145359</v>
      </c>
      <c r="I31" s="43"/>
      <c r="J31" s="50">
        <v>7.017888798208847E-3</v>
      </c>
      <c r="K31" s="50">
        <v>3.5560646768105858E-2</v>
      </c>
      <c r="L31" s="50">
        <v>5.065018684176948E-2</v>
      </c>
      <c r="M31" s="50">
        <v>6.2205303568558773E-2</v>
      </c>
      <c r="N31" s="50">
        <v>0.15543402597664294</v>
      </c>
      <c r="O31" s="43"/>
      <c r="P31" s="50">
        <v>3.3781803890660851E-3</v>
      </c>
      <c r="Q31" s="50">
        <v>1.5294115741512179E-2</v>
      </c>
      <c r="R31" s="50">
        <v>1.2347352534924303E-2</v>
      </c>
      <c r="S31" s="50">
        <v>2.4898624839308079E-2</v>
      </c>
      <c r="T31" s="50">
        <v>5.5918273504810642E-2</v>
      </c>
      <c r="U31" s="43"/>
      <c r="V31" s="43"/>
      <c r="W31" s="43"/>
      <c r="X31" s="43"/>
      <c r="Y31" s="43"/>
      <c r="Z31" s="43"/>
      <c r="AA31" s="43"/>
      <c r="AB31" s="43"/>
    </row>
    <row r="32" spans="1:47" x14ac:dyDescent="0.2">
      <c r="A32" s="19"/>
      <c r="B32" s="14"/>
      <c r="K32" s="25"/>
      <c r="L32" s="25"/>
      <c r="M32" s="25"/>
      <c r="N32" s="25"/>
      <c r="O32" s="25"/>
      <c r="P32" s="25"/>
      <c r="Q32" s="25"/>
    </row>
    <row r="33" spans="1:17" x14ac:dyDescent="0.2">
      <c r="A33" s="27" t="s">
        <v>13</v>
      </c>
      <c r="B33" s="40"/>
      <c r="C33" s="40"/>
      <c r="D33" s="40"/>
      <c r="E33" s="40"/>
      <c r="F33" s="40"/>
      <c r="G33" s="7"/>
      <c r="H33" s="7"/>
      <c r="I33" s="7"/>
      <c r="J33" s="7"/>
    </row>
    <row r="34" spans="1:17" x14ac:dyDescent="0.2">
      <c r="B34" s="40"/>
      <c r="C34" s="40"/>
      <c r="D34" s="40"/>
      <c r="E34" s="40"/>
      <c r="F34" s="40"/>
      <c r="K34" s="8"/>
      <c r="L34" s="4"/>
      <c r="M34" s="4"/>
      <c r="N34" s="4"/>
      <c r="O34" s="4"/>
      <c r="P34" s="4"/>
      <c r="Q34" s="4"/>
    </row>
    <row r="35" spans="1:17" ht="18" x14ac:dyDescent="0.25">
      <c r="A35" s="48"/>
      <c r="K35" s="46"/>
      <c r="L35" s="46"/>
      <c r="M35" s="46"/>
      <c r="N35" s="46"/>
      <c r="O35" s="46"/>
      <c r="P35" s="46"/>
      <c r="Q35" s="46"/>
    </row>
    <row r="36" spans="1:17" x14ac:dyDescent="0.2">
      <c r="A36" s="48"/>
    </row>
    <row r="37" spans="1:17" x14ac:dyDescent="0.2"/>
    <row r="38" spans="1:17" x14ac:dyDescent="0.2"/>
    <row r="39" spans="1:17" x14ac:dyDescent="0.2"/>
    <row r="40" spans="1:17" x14ac:dyDescent="0.2"/>
    <row r="41" spans="1:17" ht="12.75" hidden="1" customHeight="1" x14ac:dyDescent="0.2"/>
    <row r="42" spans="1:17" ht="12.75" hidden="1" customHeight="1" x14ac:dyDescent="0.2"/>
    <row r="43" spans="1:17" ht="12.75" hidden="1" customHeight="1" x14ac:dyDescent="0.2"/>
    <row r="44" spans="1:17" ht="12.75" hidden="1" customHeight="1" x14ac:dyDescent="0.2"/>
    <row r="45" spans="1:17" ht="12.75" hidden="1" customHeight="1" x14ac:dyDescent="0.2"/>
    <row r="46" spans="1:17" ht="12.75" hidden="1" customHeight="1" x14ac:dyDescent="0.2"/>
    <row r="47" spans="1:17" ht="12.75" hidden="1" customHeight="1" x14ac:dyDescent="0.2"/>
    <row r="48" spans="1:17" ht="12.75" hidden="1" customHeight="1" x14ac:dyDescent="0.2"/>
    <row r="49" spans="7:27" ht="12.75" hidden="1" customHeight="1" x14ac:dyDescent="0.2"/>
    <row r="50" spans="7:27" ht="12.75" hidden="1" customHeight="1" x14ac:dyDescent="0.2"/>
    <row r="51" spans="7:27" ht="12.75" hidden="1" customHeight="1" x14ac:dyDescent="0.2"/>
    <row r="52" spans="7:27" ht="12.75" hidden="1" customHeight="1" x14ac:dyDescent="0.2"/>
    <row r="53" spans="7:27" ht="12.75" hidden="1" customHeight="1" x14ac:dyDescent="0.2"/>
    <row r="54" spans="7:27" ht="12.75" hidden="1" customHeight="1" x14ac:dyDescent="0.2"/>
    <row r="55" spans="7:27" ht="12.75" hidden="1" customHeight="1" x14ac:dyDescent="0.2"/>
    <row r="56" spans="7:27" ht="12.75" hidden="1" customHeight="1" x14ac:dyDescent="0.2"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7:27" ht="12.75" hidden="1" customHeight="1" x14ac:dyDescent="0.2"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7:27" ht="12.75" hidden="1" customHeight="1" x14ac:dyDescent="0.2"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7:27" ht="12.75" hidden="1" customHeight="1" x14ac:dyDescent="0.2"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7:27" ht="12.75" hidden="1" customHeight="1" x14ac:dyDescent="0.2"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7:27" ht="12.75" hidden="1" customHeight="1" x14ac:dyDescent="0.2"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7:27" ht="12.75" hidden="1" customHeight="1" x14ac:dyDescent="0.2"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7:27" ht="12.75" hidden="1" customHeight="1" x14ac:dyDescent="0.2"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7:27" ht="12.75" hidden="1" customHeight="1" x14ac:dyDescent="0.2"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7:27" ht="12.75" hidden="1" customHeight="1" x14ac:dyDescent="0.2"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7:27" ht="12.75" hidden="1" customHeight="1" x14ac:dyDescent="0.2"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7:27" ht="12.75" hidden="1" customHeight="1" x14ac:dyDescent="0.2"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7:27" ht="12.75" hidden="1" customHeight="1" x14ac:dyDescent="0.2"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7:27" ht="12.75" hidden="1" customHeight="1" x14ac:dyDescent="0.2"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7:27" ht="12.75" hidden="1" customHeight="1" x14ac:dyDescent="0.2"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7:27" ht="12.75" hidden="1" customHeight="1" x14ac:dyDescent="0.2"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7:27" ht="12.75" hidden="1" customHeight="1" x14ac:dyDescent="0.2"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7:27" ht="12.75" hidden="1" customHeight="1" x14ac:dyDescent="0.2"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7:27" ht="12.75" hidden="1" customHeight="1" x14ac:dyDescent="0.2"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</sheetData>
  <mergeCells count="4">
    <mergeCell ref="D6:T6"/>
    <mergeCell ref="D7:H7"/>
    <mergeCell ref="J7:N7"/>
    <mergeCell ref="P7:T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HOME</vt:lpstr>
      <vt:lpstr>NOTAS METODOLÓGICAS</vt:lpstr>
      <vt:lpstr>PIB</vt:lpstr>
      <vt:lpstr>VARIAÇÃO</vt:lpstr>
      <vt:lpstr>PARTICIPAÇÃO_AGRO</vt:lpstr>
      <vt:lpstr>PARTICIPAÇÃO_BR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Souza</dc:creator>
  <cp:lastModifiedBy>Luiza</cp:lastModifiedBy>
  <dcterms:created xsi:type="dcterms:W3CDTF">2018-06-08T12:20:54Z</dcterms:created>
  <dcterms:modified xsi:type="dcterms:W3CDTF">2019-03-27T18:23:12Z</dcterms:modified>
</cp:coreProperties>
</file>